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03d9e5496d3f99/Monthlies/2025/"/>
    </mc:Choice>
  </mc:AlternateContent>
  <xr:revisionPtr revIDLastSave="3054" documentId="8_{7048A448-43AC-467C-8260-6EAD98CE3622}" xr6:coauthVersionLast="47" xr6:coauthVersionMax="47" xr10:uidLastSave="{BCF40E4A-4B1F-4AB7-99CC-C02928A1F059}"/>
  <bookViews>
    <workbookView minimized="1" xWindow="705" yWindow="900" windowWidth="14700" windowHeight="14775" tabRatio="912" firstSheet="2" activeTab="12" xr2:uid="{00000000-000D-0000-FFFF-FFFF00000000}"/>
  </bookViews>
  <sheets>
    <sheet name="January" sheetId="12" r:id="rId1"/>
    <sheet name="February" sheetId="63" r:id="rId2"/>
    <sheet name="March" sheetId="62" r:id="rId3"/>
    <sheet name="April" sheetId="61" r:id="rId4"/>
    <sheet name="May" sheetId="59" r:id="rId5"/>
    <sheet name="June" sheetId="60" r:id="rId6"/>
    <sheet name="July" sheetId="64" r:id="rId7"/>
    <sheet name="August" sheetId="65" r:id="rId8"/>
    <sheet name="September" sheetId="66" r:id="rId9"/>
    <sheet name="October" sheetId="67" r:id="rId10"/>
    <sheet name="November" sheetId="68" r:id="rId11"/>
    <sheet name="December" sheetId="69" r:id="rId12"/>
    <sheet name="Yearly" sheetId="16" r:id="rId13"/>
  </sheets>
  <definedNames>
    <definedName name="_xlnm.Print_Area" localSheetId="3">April!$A$1:$H$45</definedName>
    <definedName name="_xlnm.Print_Area" localSheetId="11">December!$A$1:$H$37</definedName>
    <definedName name="_xlnm.Print_Area" localSheetId="0">January!$A$1:$H$40</definedName>
    <definedName name="_xlnm.Print_Area" localSheetId="2">March!$A$1:$H$41</definedName>
    <definedName name="_xlnm.Print_Area" localSheetId="10">November!$A$1:$H$38</definedName>
    <definedName name="_xlnm.Print_Area" localSheetId="9">October!$A$1:$H$40</definedName>
    <definedName name="_xlnm.Print_Area" localSheetId="8">September!$A$1:$H$38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69" l="1"/>
  <c r="F34" i="69"/>
  <c r="H25" i="69"/>
  <c r="G23" i="69"/>
  <c r="E21" i="69"/>
  <c r="E23" i="69" s="1"/>
  <c r="F21" i="69"/>
  <c r="F23" i="69" s="1"/>
  <c r="D21" i="69"/>
  <c r="D23" i="69" s="1"/>
  <c r="G13" i="69"/>
  <c r="D13" i="69"/>
  <c r="F11" i="69"/>
  <c r="F13" i="69" s="1"/>
  <c r="G11" i="69"/>
  <c r="E11" i="69"/>
  <c r="E13" i="69" s="1"/>
  <c r="D11" i="69"/>
  <c r="H22" i="69"/>
  <c r="H20" i="69"/>
  <c r="H21" i="69" s="1"/>
  <c r="H23" i="69" s="1"/>
  <c r="H16" i="69"/>
  <c r="H17" i="69"/>
  <c r="H18" i="69"/>
  <c r="H15" i="69"/>
  <c r="E19" i="69"/>
  <c r="F19" i="69"/>
  <c r="G19" i="69"/>
  <c r="D19" i="69"/>
  <c r="H12" i="69"/>
  <c r="H10" i="69"/>
  <c r="H11" i="69" s="1"/>
  <c r="H13" i="69" s="1"/>
  <c r="H7" i="69"/>
  <c r="H8" i="69"/>
  <c r="H6" i="69"/>
  <c r="E4" i="69"/>
  <c r="F4" i="69"/>
  <c r="G4" i="69"/>
  <c r="H4" i="69"/>
  <c r="D4" i="69"/>
  <c r="E9" i="69"/>
  <c r="F9" i="69"/>
  <c r="G9" i="69"/>
  <c r="D9" i="69"/>
  <c r="H3" i="69"/>
  <c r="H2" i="69"/>
  <c r="F38" i="68"/>
  <c r="F34" i="68"/>
  <c r="H22" i="68"/>
  <c r="H20" i="68"/>
  <c r="H16" i="68"/>
  <c r="H17" i="68"/>
  <c r="H18" i="68"/>
  <c r="H15" i="68"/>
  <c r="E21" i="68"/>
  <c r="E23" i="68" s="1"/>
  <c r="F21" i="68"/>
  <c r="F23" i="68" s="1"/>
  <c r="G23" i="68"/>
  <c r="D21" i="68"/>
  <c r="D23" i="68" s="1"/>
  <c r="E19" i="68"/>
  <c r="F19" i="68"/>
  <c r="G19" i="68"/>
  <c r="D19" i="68"/>
  <c r="H12" i="68"/>
  <c r="H10" i="68"/>
  <c r="H11" i="68" s="1"/>
  <c r="H13" i="68" s="1"/>
  <c r="H7" i="68"/>
  <c r="H8" i="68"/>
  <c r="H9" i="68" s="1"/>
  <c r="H6" i="68"/>
  <c r="G13" i="68"/>
  <c r="E11" i="68"/>
  <c r="E13" i="68" s="1"/>
  <c r="F11" i="68"/>
  <c r="F13" i="68" s="1"/>
  <c r="D11" i="68"/>
  <c r="D13" i="68" s="1"/>
  <c r="E9" i="68"/>
  <c r="F9" i="68"/>
  <c r="G9" i="68"/>
  <c r="D9" i="68"/>
  <c r="H25" i="68"/>
  <c r="E4" i="68"/>
  <c r="H4" i="68" s="1"/>
  <c r="F4" i="68"/>
  <c r="G4" i="68"/>
  <c r="D4" i="68"/>
  <c r="H3" i="68"/>
  <c r="H21" i="68" s="1"/>
  <c r="H23" i="68" s="1"/>
  <c r="H2" i="68"/>
  <c r="F40" i="67"/>
  <c r="F35" i="67"/>
  <c r="H22" i="67"/>
  <c r="H20" i="67"/>
  <c r="H16" i="67"/>
  <c r="H17" i="67"/>
  <c r="H18" i="67"/>
  <c r="H15" i="67"/>
  <c r="E21" i="67"/>
  <c r="E23" i="67" s="1"/>
  <c r="F21" i="67"/>
  <c r="F23" i="67" s="1"/>
  <c r="G23" i="67"/>
  <c r="D21" i="67"/>
  <c r="D23" i="67" s="1"/>
  <c r="E19" i="67"/>
  <c r="F19" i="67"/>
  <c r="G19" i="67"/>
  <c r="D19" i="67"/>
  <c r="H10" i="67"/>
  <c r="H7" i="67"/>
  <c r="H8" i="67"/>
  <c r="H6" i="67"/>
  <c r="E11" i="67"/>
  <c r="E13" i="67" s="1"/>
  <c r="F11" i="67"/>
  <c r="F13" i="67" s="1"/>
  <c r="G13" i="67"/>
  <c r="D11" i="67"/>
  <c r="D13" i="67" s="1"/>
  <c r="E9" i="67"/>
  <c r="F9" i="67"/>
  <c r="G9" i="67"/>
  <c r="D9" i="67"/>
  <c r="H3" i="67"/>
  <c r="H2" i="67"/>
  <c r="E4" i="67"/>
  <c r="F4" i="67"/>
  <c r="G4" i="67"/>
  <c r="D4" i="67"/>
  <c r="H22" i="66"/>
  <c r="F35" i="66"/>
  <c r="H20" i="66"/>
  <c r="H16" i="66"/>
  <c r="H17" i="66"/>
  <c r="H18" i="66"/>
  <c r="H15" i="66"/>
  <c r="H19" i="66" s="1"/>
  <c r="H10" i="66"/>
  <c r="H11" i="66" s="1"/>
  <c r="H7" i="66"/>
  <c r="H8" i="66"/>
  <c r="H6" i="66"/>
  <c r="E11" i="66"/>
  <c r="E13" i="66" s="1"/>
  <c r="E9" i="66"/>
  <c r="F9" i="66"/>
  <c r="G9" i="66"/>
  <c r="F11" i="66"/>
  <c r="F13" i="66" s="1"/>
  <c r="G13" i="66"/>
  <c r="E21" i="66"/>
  <c r="E23" i="66" s="1"/>
  <c r="F21" i="66"/>
  <c r="F23" i="66" s="1"/>
  <c r="G21" i="66"/>
  <c r="G23" i="66" s="1"/>
  <c r="D21" i="66"/>
  <c r="D23" i="66" s="1"/>
  <c r="E19" i="66"/>
  <c r="F19" i="66"/>
  <c r="G19" i="66"/>
  <c r="D19" i="66"/>
  <c r="D11" i="66"/>
  <c r="D13" i="66" s="1"/>
  <c r="D9" i="66"/>
  <c r="H3" i="66"/>
  <c r="H2" i="66"/>
  <c r="E4" i="66"/>
  <c r="F4" i="66"/>
  <c r="G4" i="66"/>
  <c r="D4" i="66"/>
  <c r="H22" i="65"/>
  <c r="H20" i="65"/>
  <c r="F38" i="65"/>
  <c r="F35" i="65"/>
  <c r="H16" i="65"/>
  <c r="H17" i="65"/>
  <c r="H18" i="65"/>
  <c r="H15" i="65"/>
  <c r="E21" i="65"/>
  <c r="E23" i="65" s="1"/>
  <c r="F21" i="65"/>
  <c r="F23" i="65" s="1"/>
  <c r="G21" i="65"/>
  <c r="G23" i="65" s="1"/>
  <c r="D21" i="65"/>
  <c r="D23" i="65" s="1"/>
  <c r="E19" i="65"/>
  <c r="F19" i="65"/>
  <c r="G19" i="65"/>
  <c r="D19" i="65"/>
  <c r="G13" i="65"/>
  <c r="E11" i="65"/>
  <c r="E13" i="65" s="1"/>
  <c r="F11" i="65"/>
  <c r="F13" i="65" s="1"/>
  <c r="D11" i="65"/>
  <c r="D13" i="65" s="1"/>
  <c r="H10" i="65"/>
  <c r="H7" i="65"/>
  <c r="H8" i="65"/>
  <c r="H6" i="65"/>
  <c r="E9" i="65"/>
  <c r="F9" i="65"/>
  <c r="G9" i="65"/>
  <c r="D9" i="65"/>
  <c r="H3" i="65"/>
  <c r="H2" i="65"/>
  <c r="E4" i="65"/>
  <c r="F4" i="65"/>
  <c r="G4" i="65"/>
  <c r="D4" i="65"/>
  <c r="F42" i="64"/>
  <c r="F36" i="64"/>
  <c r="H22" i="64"/>
  <c r="E21" i="64"/>
  <c r="E23" i="64" s="1"/>
  <c r="F21" i="64"/>
  <c r="F23" i="64" s="1"/>
  <c r="G21" i="64"/>
  <c r="G23" i="64" s="1"/>
  <c r="D21" i="64"/>
  <c r="D23" i="64" s="1"/>
  <c r="H20" i="64"/>
  <c r="E19" i="64"/>
  <c r="F19" i="64"/>
  <c r="G19" i="64"/>
  <c r="D19" i="64"/>
  <c r="H16" i="64"/>
  <c r="H17" i="64"/>
  <c r="H18" i="64"/>
  <c r="H15" i="64"/>
  <c r="E11" i="64"/>
  <c r="E13" i="64" s="1"/>
  <c r="F11" i="64"/>
  <c r="F13" i="64" s="1"/>
  <c r="G11" i="64"/>
  <c r="G13" i="64" s="1"/>
  <c r="D11" i="64"/>
  <c r="D13" i="64" s="1"/>
  <c r="H10" i="64"/>
  <c r="H7" i="64"/>
  <c r="H8" i="64"/>
  <c r="H6" i="64"/>
  <c r="E9" i="64"/>
  <c r="F9" i="64"/>
  <c r="G9" i="64"/>
  <c r="D9" i="64"/>
  <c r="H3" i="64"/>
  <c r="H2" i="64"/>
  <c r="E4" i="64"/>
  <c r="F4" i="64"/>
  <c r="G4" i="64"/>
  <c r="D4" i="64"/>
  <c r="H22" i="60"/>
  <c r="F42" i="60"/>
  <c r="F35" i="60"/>
  <c r="H20" i="60"/>
  <c r="H16" i="60"/>
  <c r="H17" i="60"/>
  <c r="H18" i="60"/>
  <c r="H15" i="60"/>
  <c r="H12" i="60"/>
  <c r="H7" i="60"/>
  <c r="H8" i="60"/>
  <c r="H10" i="60"/>
  <c r="H6" i="60"/>
  <c r="F23" i="60"/>
  <c r="F21" i="60"/>
  <c r="E21" i="60"/>
  <c r="E23" i="60" s="1"/>
  <c r="F11" i="60"/>
  <c r="F13" i="60" s="1"/>
  <c r="E11" i="60"/>
  <c r="E13" i="60" s="1"/>
  <c r="D21" i="60"/>
  <c r="D23" i="60" s="1"/>
  <c r="E19" i="60"/>
  <c r="F19" i="60"/>
  <c r="G19" i="60"/>
  <c r="D19" i="60"/>
  <c r="D11" i="60"/>
  <c r="D13" i="60" s="1"/>
  <c r="E9" i="60"/>
  <c r="F9" i="60"/>
  <c r="G9" i="60"/>
  <c r="D9" i="60"/>
  <c r="H9" i="60" s="1"/>
  <c r="H3" i="60"/>
  <c r="H2" i="60"/>
  <c r="E4" i="60"/>
  <c r="F4" i="60"/>
  <c r="G4" i="60"/>
  <c r="D4" i="60"/>
  <c r="F42" i="59"/>
  <c r="F37" i="59"/>
  <c r="H22" i="59"/>
  <c r="H20" i="59"/>
  <c r="H16" i="59"/>
  <c r="H17" i="59"/>
  <c r="H18" i="59"/>
  <c r="H15" i="59"/>
  <c r="E21" i="59"/>
  <c r="E23" i="59" s="1"/>
  <c r="F21" i="59"/>
  <c r="F23" i="59" s="1"/>
  <c r="G21" i="59"/>
  <c r="G23" i="59" s="1"/>
  <c r="D21" i="59"/>
  <c r="D23" i="59" s="1"/>
  <c r="E19" i="59"/>
  <c r="F19" i="59"/>
  <c r="G19" i="59"/>
  <c r="D19" i="59"/>
  <c r="H11" i="61"/>
  <c r="H10" i="59"/>
  <c r="H7" i="59"/>
  <c r="H8" i="59"/>
  <c r="H6" i="59"/>
  <c r="E11" i="59"/>
  <c r="E13" i="59" s="1"/>
  <c r="F11" i="59"/>
  <c r="F13" i="59" s="1"/>
  <c r="G13" i="59"/>
  <c r="D11" i="59"/>
  <c r="D13" i="59" s="1"/>
  <c r="E9" i="59"/>
  <c r="F9" i="59"/>
  <c r="G9" i="59"/>
  <c r="D9" i="59"/>
  <c r="E4" i="59"/>
  <c r="F4" i="59"/>
  <c r="G4" i="59"/>
  <c r="D4" i="59"/>
  <c r="H3" i="59"/>
  <c r="H2" i="59"/>
  <c r="F45" i="61"/>
  <c r="F38" i="61"/>
  <c r="H24" i="61"/>
  <c r="H23" i="61"/>
  <c r="H21" i="61"/>
  <c r="H17" i="61"/>
  <c r="H18" i="61"/>
  <c r="H19" i="61"/>
  <c r="H16" i="61"/>
  <c r="E22" i="61"/>
  <c r="F22" i="61"/>
  <c r="G22" i="61"/>
  <c r="E25" i="61"/>
  <c r="F25" i="61"/>
  <c r="G25" i="61"/>
  <c r="D22" i="61"/>
  <c r="D25" i="61" s="1"/>
  <c r="E20" i="61"/>
  <c r="F20" i="61"/>
  <c r="H20" i="61" s="1"/>
  <c r="G20" i="61"/>
  <c r="D20" i="61"/>
  <c r="H13" i="61"/>
  <c r="H12" i="61"/>
  <c r="H10" i="61"/>
  <c r="H7" i="61"/>
  <c r="H9" i="61" s="1"/>
  <c r="H8" i="61"/>
  <c r="H6" i="61"/>
  <c r="E11" i="61"/>
  <c r="E14" i="61" s="1"/>
  <c r="F11" i="61"/>
  <c r="F14" i="61" s="1"/>
  <c r="G14" i="61"/>
  <c r="D11" i="61"/>
  <c r="D14" i="61" s="1"/>
  <c r="E9" i="61"/>
  <c r="F9" i="61"/>
  <c r="G9" i="61"/>
  <c r="D9" i="61"/>
  <c r="H3" i="61"/>
  <c r="H22" i="61" s="1"/>
  <c r="H25" i="61" s="1"/>
  <c r="H2" i="61"/>
  <c r="H4" i="61" s="1"/>
  <c r="E4" i="61"/>
  <c r="F4" i="61"/>
  <c r="G4" i="61"/>
  <c r="D4" i="61"/>
  <c r="F41" i="62"/>
  <c r="F36" i="62"/>
  <c r="H16" i="62"/>
  <c r="H17" i="62"/>
  <c r="H18" i="62"/>
  <c r="H20" i="62"/>
  <c r="H22" i="62"/>
  <c r="H15" i="62"/>
  <c r="E23" i="62"/>
  <c r="E21" i="62"/>
  <c r="F21" i="62"/>
  <c r="F23" i="62" s="1"/>
  <c r="G21" i="62"/>
  <c r="G23" i="62" s="1"/>
  <c r="H12" i="62"/>
  <c r="D21" i="62"/>
  <c r="D23" i="62" s="1"/>
  <c r="D21" i="63"/>
  <c r="D11" i="63"/>
  <c r="E19" i="62"/>
  <c r="F19" i="62"/>
  <c r="G19" i="62"/>
  <c r="D19" i="62"/>
  <c r="H19" i="62" s="1"/>
  <c r="H11" i="63"/>
  <c r="F34" i="63"/>
  <c r="F39" i="63"/>
  <c r="H10" i="62"/>
  <c r="H11" i="62" s="1"/>
  <c r="H13" i="62" s="1"/>
  <c r="H7" i="62"/>
  <c r="H8" i="62"/>
  <c r="H6" i="62"/>
  <c r="E11" i="62"/>
  <c r="E13" i="62" s="1"/>
  <c r="F11" i="62"/>
  <c r="F13" i="62" s="1"/>
  <c r="G11" i="62"/>
  <c r="G13" i="62"/>
  <c r="D11" i="62"/>
  <c r="D13" i="62" s="1"/>
  <c r="E9" i="62"/>
  <c r="F9" i="62"/>
  <c r="G9" i="62"/>
  <c r="D9" i="62"/>
  <c r="H3" i="62"/>
  <c r="H2" i="62"/>
  <c r="E4" i="62"/>
  <c r="F4" i="62"/>
  <c r="G4" i="62"/>
  <c r="D4" i="62"/>
  <c r="D27" i="16"/>
  <c r="C27" i="16"/>
  <c r="D23" i="16"/>
  <c r="E23" i="16"/>
  <c r="E27" i="16" s="1"/>
  <c r="F23" i="16"/>
  <c r="F27" i="16" s="1"/>
  <c r="G23" i="16"/>
  <c r="G27" i="16" s="1"/>
  <c r="H23" i="16"/>
  <c r="H27" i="16" s="1"/>
  <c r="I23" i="16"/>
  <c r="I27" i="16" s="1"/>
  <c r="J23" i="16"/>
  <c r="J27" i="16" s="1"/>
  <c r="K23" i="16"/>
  <c r="K27" i="16" s="1"/>
  <c r="L23" i="16"/>
  <c r="L27" i="16" s="1"/>
  <c r="M23" i="16"/>
  <c r="M27" i="16" s="1"/>
  <c r="N23" i="16"/>
  <c r="N27" i="16" s="1"/>
  <c r="D16" i="16"/>
  <c r="K16" i="16"/>
  <c r="C16" i="16"/>
  <c r="H20" i="63"/>
  <c r="H16" i="63"/>
  <c r="H17" i="63"/>
  <c r="H18" i="63"/>
  <c r="H15" i="63"/>
  <c r="E21" i="63"/>
  <c r="E23" i="63" s="1"/>
  <c r="F21" i="63"/>
  <c r="F23" i="63" s="1"/>
  <c r="G23" i="63"/>
  <c r="D23" i="63"/>
  <c r="E19" i="63"/>
  <c r="F19" i="63"/>
  <c r="G19" i="63"/>
  <c r="D19" i="63"/>
  <c r="H12" i="63"/>
  <c r="H10" i="63"/>
  <c r="H7" i="63"/>
  <c r="H8" i="63"/>
  <c r="H6" i="63"/>
  <c r="E11" i="63"/>
  <c r="E13" i="63" s="1"/>
  <c r="F11" i="63"/>
  <c r="F13" i="63" s="1"/>
  <c r="G13" i="63"/>
  <c r="D13" i="63"/>
  <c r="E9" i="63"/>
  <c r="F9" i="63"/>
  <c r="G9" i="63"/>
  <c r="D9" i="63"/>
  <c r="H3" i="63"/>
  <c r="H2" i="63"/>
  <c r="E4" i="63"/>
  <c r="F4" i="63"/>
  <c r="G4" i="63"/>
  <c r="D4" i="63"/>
  <c r="C23" i="16"/>
  <c r="O15" i="16"/>
  <c r="O13" i="16"/>
  <c r="O10" i="16"/>
  <c r="O11" i="16"/>
  <c r="O9" i="16"/>
  <c r="D12" i="16"/>
  <c r="E12" i="16"/>
  <c r="E16" i="16" s="1"/>
  <c r="F12" i="16"/>
  <c r="F16" i="16" s="1"/>
  <c r="G12" i="16"/>
  <c r="G16" i="16" s="1"/>
  <c r="H12" i="16"/>
  <c r="H16" i="16" s="1"/>
  <c r="I12" i="16"/>
  <c r="I16" i="16" s="1"/>
  <c r="J12" i="16"/>
  <c r="J16" i="16" s="1"/>
  <c r="K12" i="16"/>
  <c r="L12" i="16"/>
  <c r="L16" i="16" s="1"/>
  <c r="M12" i="16"/>
  <c r="M16" i="16" s="1"/>
  <c r="N12" i="16"/>
  <c r="N16" i="16" s="1"/>
  <c r="C12" i="16"/>
  <c r="O3" i="16"/>
  <c r="O2" i="16"/>
  <c r="D4" i="16"/>
  <c r="E4" i="16"/>
  <c r="F4" i="16"/>
  <c r="G4" i="16"/>
  <c r="H4" i="16"/>
  <c r="I4" i="16"/>
  <c r="J4" i="16"/>
  <c r="K4" i="16"/>
  <c r="L4" i="16"/>
  <c r="M4" i="16"/>
  <c r="N4" i="16"/>
  <c r="C4" i="16"/>
  <c r="F40" i="12"/>
  <c r="F36" i="12"/>
  <c r="H22" i="12"/>
  <c r="H20" i="12"/>
  <c r="H16" i="12"/>
  <c r="H17" i="12"/>
  <c r="H18" i="12"/>
  <c r="H15" i="12"/>
  <c r="G23" i="12"/>
  <c r="E21" i="12"/>
  <c r="E23" i="12" s="1"/>
  <c r="F21" i="12"/>
  <c r="F23" i="12" s="1"/>
  <c r="D21" i="12"/>
  <c r="D23" i="12" s="1"/>
  <c r="E19" i="12"/>
  <c r="F19" i="12"/>
  <c r="G19" i="12"/>
  <c r="D19" i="12"/>
  <c r="H12" i="12"/>
  <c r="H7" i="12"/>
  <c r="H8" i="12"/>
  <c r="H10" i="12"/>
  <c r="H6" i="12"/>
  <c r="E11" i="12"/>
  <c r="E13" i="12" s="1"/>
  <c r="F11" i="12"/>
  <c r="F13" i="12" s="1"/>
  <c r="G13" i="12"/>
  <c r="D11" i="12"/>
  <c r="D13" i="12" s="1"/>
  <c r="H9" i="69" l="1"/>
  <c r="H19" i="69"/>
  <c r="H19" i="68"/>
  <c r="H11" i="67"/>
  <c r="H13" i="67" s="1"/>
  <c r="H9" i="67"/>
  <c r="H21" i="67"/>
  <c r="H23" i="67" s="1"/>
  <c r="H19" i="67"/>
  <c r="H4" i="67"/>
  <c r="H21" i="66"/>
  <c r="H23" i="66" s="1"/>
  <c r="H13" i="66"/>
  <c r="H9" i="66"/>
  <c r="H4" i="66"/>
  <c r="H21" i="65"/>
  <c r="H23" i="65" s="1"/>
  <c r="H19" i="65"/>
  <c r="H4" i="65"/>
  <c r="H9" i="65"/>
  <c r="H11" i="65"/>
  <c r="H13" i="65" s="1"/>
  <c r="H4" i="64"/>
  <c r="H11" i="64"/>
  <c r="H13" i="64" s="1"/>
  <c r="H19" i="64"/>
  <c r="H21" i="64"/>
  <c r="H23" i="64" s="1"/>
  <c r="H9" i="64"/>
  <c r="H19" i="60"/>
  <c r="H11" i="60"/>
  <c r="H13" i="60" s="1"/>
  <c r="H21" i="60"/>
  <c r="H23" i="60"/>
  <c r="H4" i="60"/>
  <c r="H9" i="59"/>
  <c r="H21" i="59"/>
  <c r="H23" i="59" s="1"/>
  <c r="H19" i="59"/>
  <c r="H11" i="59"/>
  <c r="H13" i="59" s="1"/>
  <c r="H4" i="59"/>
  <c r="H14" i="61"/>
  <c r="H21" i="62"/>
  <c r="H23" i="62" s="1"/>
  <c r="H21" i="63"/>
  <c r="H23" i="63" s="1"/>
  <c r="H9" i="62"/>
  <c r="H4" i="62"/>
  <c r="O12" i="16"/>
  <c r="O16" i="16" s="1"/>
  <c r="P16" i="16" s="1"/>
  <c r="O4" i="16"/>
  <c r="H9" i="63"/>
  <c r="H19" i="63"/>
  <c r="H13" i="63"/>
  <c r="H4" i="63"/>
  <c r="H19" i="12"/>
  <c r="E9" i="12" l="1"/>
  <c r="F9" i="12"/>
  <c r="G9" i="12"/>
  <c r="D9" i="12"/>
  <c r="H3" i="12"/>
  <c r="H21" i="12" s="1"/>
  <c r="H23" i="12" s="1"/>
  <c r="H2" i="12"/>
  <c r="H11" i="12" s="1"/>
  <c r="H13" i="12" s="1"/>
  <c r="E4" i="12"/>
  <c r="F4" i="12"/>
  <c r="G4" i="12"/>
  <c r="D4" i="12"/>
  <c r="D27" i="62"/>
  <c r="F38" i="66"/>
  <c r="H4" i="12" l="1"/>
  <c r="D27" i="12"/>
  <c r="H9" i="12"/>
  <c r="N25" i="16"/>
  <c r="N14" i="16" l="1"/>
  <c r="O26" i="16" l="1"/>
  <c r="O22" i="16"/>
  <c r="O20" i="16"/>
  <c r="D27" i="69"/>
  <c r="D27" i="68"/>
  <c r="D27" i="67"/>
  <c r="D27" i="66"/>
  <c r="D27" i="64"/>
  <c r="D27" i="60"/>
  <c r="O24" i="16"/>
  <c r="O21" i="16"/>
  <c r="O19" i="16"/>
  <c r="D27" i="65"/>
  <c r="O23" i="16" l="1"/>
  <c r="O27" i="16" s="1"/>
  <c r="D27" i="59"/>
  <c r="D29" i="61"/>
  <c r="D27" i="63"/>
  <c r="M25" i="16"/>
  <c r="M14" i="16"/>
  <c r="K25" i="16" l="1"/>
  <c r="L25" i="16"/>
  <c r="K14" i="16"/>
  <c r="L14" i="16"/>
  <c r="D25" i="16" l="1"/>
  <c r="E25" i="16"/>
  <c r="F25" i="16"/>
  <c r="G25" i="16"/>
  <c r="H25" i="16"/>
  <c r="I25" i="16"/>
  <c r="J25" i="16"/>
  <c r="D14" i="16"/>
  <c r="E14" i="16"/>
  <c r="F14" i="16"/>
  <c r="G14" i="16"/>
  <c r="H14" i="16"/>
  <c r="I14" i="16"/>
  <c r="J14" i="16"/>
  <c r="C25" i="16" l="1"/>
  <c r="O25" i="16" l="1"/>
  <c r="P26" i="16"/>
  <c r="P22" i="16"/>
  <c r="P24" i="16"/>
  <c r="P20" i="16"/>
  <c r="P19" i="16"/>
  <c r="P21" i="16"/>
  <c r="P27" i="16"/>
  <c r="C14" i="16"/>
  <c r="O14" i="16" l="1"/>
  <c r="P11" i="16"/>
  <c r="P10" i="16"/>
  <c r="P9" i="16"/>
  <c r="N30" i="16"/>
  <c r="P23" i="16"/>
  <c r="P13" i="16"/>
  <c r="P12" i="16" s="1"/>
  <c r="P15" i="16"/>
  <c r="M30" i="16" l="1"/>
  <c r="O30" i="16" s="1"/>
  <c r="P14" i="16"/>
</calcChain>
</file>

<file path=xl/sharedStrings.xml><?xml version="1.0" encoding="utf-8"?>
<sst xmlns="http://schemas.openxmlformats.org/spreadsheetml/2006/main" count="621" uniqueCount="69">
  <si>
    <t>City of New Braunfels</t>
  </si>
  <si>
    <t>Comal County</t>
  </si>
  <si>
    <t>Humane Society</t>
  </si>
  <si>
    <t>Marion</t>
  </si>
  <si>
    <t>TOTAL</t>
  </si>
  <si>
    <t>Cats IN</t>
  </si>
  <si>
    <t>Dogs IN</t>
  </si>
  <si>
    <t>Total</t>
  </si>
  <si>
    <t>CAT</t>
  </si>
  <si>
    <t>Adopted</t>
  </si>
  <si>
    <t>Redeemed</t>
  </si>
  <si>
    <t>Transferred</t>
  </si>
  <si>
    <t>Euthanized</t>
  </si>
  <si>
    <t>Died in Care</t>
  </si>
  <si>
    <t>Live Release Rate</t>
  </si>
  <si>
    <t>DOG</t>
  </si>
  <si>
    <t>Other</t>
  </si>
  <si>
    <t>Wildlife, Farm, etc</t>
  </si>
  <si>
    <t>Euthanasia Outcomes</t>
  </si>
  <si>
    <t>Reason</t>
  </si>
  <si>
    <t>Aggression</t>
  </si>
  <si>
    <t>Behavior Deteriorating</t>
  </si>
  <si>
    <t>Requested</t>
  </si>
  <si>
    <t>Sick/Injured</t>
  </si>
  <si>
    <t>Dog</t>
  </si>
  <si>
    <t>Live Outcome</t>
  </si>
  <si>
    <t>TNR/WC</t>
  </si>
  <si>
    <t>End of Life Services</t>
  </si>
  <si>
    <t>Live Outcome Rate</t>
  </si>
  <si>
    <t>Life Outcome Rate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</si>
  <si>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</si>
  <si>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</si>
  <si>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</si>
  <si>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</si>
  <si>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</si>
  <si>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</si>
  <si>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</si>
  <si>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</si>
  <si>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</si>
  <si>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</si>
  <si>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</si>
  <si>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</si>
  <si>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Totals</t>
  </si>
  <si>
    <t>Other, Farm, Wildlife, etc</t>
  </si>
  <si>
    <t>DOGS OUT</t>
  </si>
  <si>
    <t>%</t>
  </si>
  <si>
    <t>Total Dogs Out</t>
  </si>
  <si>
    <t>CATS OUT</t>
  </si>
  <si>
    <t>Dogs</t>
  </si>
  <si>
    <t>Cats</t>
  </si>
  <si>
    <t>Feral, unable to house</t>
  </si>
  <si>
    <t>Euthanasia Rate</t>
  </si>
  <si>
    <t>100% - Euthanasia Rate</t>
  </si>
  <si>
    <t>Total Cats Out</t>
  </si>
  <si>
    <t>Cat</t>
  </si>
  <si>
    <t>Too Young</t>
  </si>
  <si>
    <t>Feral, unable to treat</t>
  </si>
  <si>
    <t>Feral, Unable to treat</t>
  </si>
  <si>
    <t>Rabies Exposure</t>
  </si>
  <si>
    <t>Rabies Risk</t>
  </si>
  <si>
    <t>Rabies Suspect</t>
  </si>
  <si>
    <t>Feral - unable to treat</t>
  </si>
  <si>
    <t>TNR</t>
  </si>
  <si>
    <t>Feral</t>
  </si>
  <si>
    <t>End of Life Services Provided</t>
  </si>
  <si>
    <t xml:space="preserve">End of Life Services </t>
  </si>
  <si>
    <t>Feral, Unable to house</t>
  </si>
  <si>
    <t>Feral, unable to House</t>
  </si>
  <si>
    <t>Feral, Unable to Treat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</si>
</sst>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0" fontId="0" fillId="2" borderId="0" xfId="0" applyFill="1"/>
    <xf numFmtId="0" fontId="0" fillId="2" borderId="5" xfId="0" applyFill="1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0" applyNumberFormat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9" xfId="0" applyFill="1" applyBorder="1"/>
    <xf numFmtId="0" fontId="0" fillId="2" borderId="6" xfId="0" applyFill="1" applyBorder="1"/>
    <xf numFmtId="0" fontId="1" fillId="0" borderId="1" xfId="0" applyFont="1" applyBorder="1" applyAlignment="1">
      <alignment horizontal="center"/>
    </xf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7" xfId="0" applyFill="1" applyBorder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0" fontId="2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9" fontId="1" fillId="0" borderId="1" xfId="0" applyNumberFormat="1" applyFont="1" applyBorder="1"/>
    <xf numFmtId="0" fontId="0" fillId="0" borderId="0" xfId="0" applyAlignment="1">
      <alignment horizontal="center"/>
    </xf>
    <xf numFmtId="9" fontId="2" fillId="0" borderId="1" xfId="0" applyNumberFormat="1" applyFont="1" applyBorder="1"/>
    <xf numFmtId="9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0" borderId="0" xfId="0" applyFont="1"/>
    <xf numFmtId="0" fontId="1" fillId="2" borderId="1" xfId="0" applyFont="1" applyFill="1" applyBorder="1"/>
    <xf numFmtId="0" fontId="1" fillId="3" borderId="0" xfId="0" applyFont="1" applyFill="1"/>
    <xf numFmtId="0" fontId="1" fillId="0" borderId="1" xfId="0" applyFont="1" applyBorder="1" applyAlignment="1">
      <alignment horizontal="left" vertical="center"/>
    </xf>
    <xf numFmtId="9" fontId="1" fillId="0" borderId="1" xfId="0" applyNumberFormat="1" applyFont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left"/>
    </xf>
    <xf numFmtId="9" fontId="0" fillId="2" borderId="1" xfId="0" applyNumberForma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0" fillId="0" borderId="3" xfId="0" applyBorder="1"/>
    <xf numFmtId="0" fontId="0" fillId="0" borderId="8" xfId="0" applyBorder="1"/>
    <xf numFmtId="0" fontId="0" fillId="0" borderId="4" xfId="0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8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9" fontId="1" fillId="0" borderId="3" xfId="0" applyNumberFormat="1" applyFont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0" fontId="1" fillId="0" borderId="1" xfId="0" applyFont="1" applyBorder="1"/>
    <xf numFmtId="0" fontId="0" fillId="0" borderId="0" xfId="0"/>
    <xf numFmtId="0" fontId="1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" fillId="3" borderId="3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/>
    <xf numFmtId="0" fontId="0" fillId="0" borderId="0" xfId="0" applyBorder="1" applyAlignment="1">
      <alignment horizontal="center" vertical="center"/>
    </xf>
    <xf numFmtId="0" fontId="1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2"/>
  <sheetViews>
    <sheetView view="pageLayout" topLeftCell="A31" zoomScaleNormal="100" workbookViewId="0">
      <selection activeCell="A42" sqref="A42:E42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570312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82" t="s">
        <v>6</v>
      </c>
      <c r="B2" s="82"/>
      <c r="C2" s="6"/>
      <c r="D2" s="7">
        <v>67</v>
      </c>
      <c r="E2" s="8">
        <v>75</v>
      </c>
      <c r="F2" s="7">
        <v>15</v>
      </c>
      <c r="G2" s="7">
        <v>0</v>
      </c>
      <c r="H2" s="7">
        <f>SUM(D2:G2)</f>
        <v>157</v>
      </c>
      <c r="I2" s="9"/>
    </row>
    <row r="3" spans="1:9" x14ac:dyDescent="0.25">
      <c r="A3" s="82" t="s">
        <v>5</v>
      </c>
      <c r="B3" s="82"/>
      <c r="C3" s="10"/>
      <c r="D3" s="7">
        <v>62</v>
      </c>
      <c r="E3" s="8">
        <v>42</v>
      </c>
      <c r="F3" s="7">
        <v>36</v>
      </c>
      <c r="G3" s="7">
        <v>0</v>
      </c>
      <c r="H3" s="7">
        <f t="shared" ref="H3:H4" si="0">SUM(D3:G3)</f>
        <v>140</v>
      </c>
      <c r="I3" s="9"/>
    </row>
    <row r="4" spans="1:9" x14ac:dyDescent="0.25">
      <c r="A4" s="83" t="s">
        <v>7</v>
      </c>
      <c r="B4" s="84"/>
      <c r="C4" s="10"/>
      <c r="D4" s="7">
        <f>SUM(D2:D3)</f>
        <v>129</v>
      </c>
      <c r="E4" s="7">
        <f t="shared" ref="E4:G4" si="1">SUM(E2:E3)</f>
        <v>117</v>
      </c>
      <c r="F4" s="7">
        <f t="shared" si="1"/>
        <v>51</v>
      </c>
      <c r="G4" s="7">
        <f t="shared" si="1"/>
        <v>0</v>
      </c>
      <c r="H4" s="7">
        <f t="shared" si="0"/>
        <v>297</v>
      </c>
      <c r="I4" s="9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8" t="s">
        <v>15</v>
      </c>
      <c r="B6" s="15" t="s">
        <v>9</v>
      </c>
      <c r="C6" s="10"/>
      <c r="D6" s="7">
        <v>32</v>
      </c>
      <c r="E6" s="8">
        <v>20</v>
      </c>
      <c r="F6" s="7">
        <v>11</v>
      </c>
      <c r="G6" s="7">
        <v>0</v>
      </c>
      <c r="H6" s="7">
        <f>SUM(D6:G6)</f>
        <v>63</v>
      </c>
      <c r="I6" s="9"/>
    </row>
    <row r="7" spans="1:9" x14ac:dyDescent="0.25">
      <c r="A7" s="79"/>
      <c r="B7" s="15" t="s">
        <v>10</v>
      </c>
      <c r="C7" s="10"/>
      <c r="D7" s="7">
        <v>25</v>
      </c>
      <c r="E7" s="8">
        <v>20</v>
      </c>
      <c r="F7" s="7">
        <v>3</v>
      </c>
      <c r="G7" s="7">
        <v>0</v>
      </c>
      <c r="H7" s="7">
        <f t="shared" ref="H7:H10" si="2">SUM(D7:G7)</f>
        <v>48</v>
      </c>
      <c r="I7" s="9"/>
    </row>
    <row r="8" spans="1:9" x14ac:dyDescent="0.25">
      <c r="A8" s="79"/>
      <c r="B8" s="16" t="s">
        <v>11</v>
      </c>
      <c r="C8" s="10"/>
      <c r="D8" s="7">
        <v>9</v>
      </c>
      <c r="E8" s="8">
        <v>5</v>
      </c>
      <c r="F8" s="7">
        <v>3</v>
      </c>
      <c r="G8" s="7">
        <v>0</v>
      </c>
      <c r="H8" s="7">
        <f t="shared" si="2"/>
        <v>17</v>
      </c>
      <c r="I8" s="9"/>
    </row>
    <row r="9" spans="1:9" x14ac:dyDescent="0.25">
      <c r="A9" s="79"/>
      <c r="B9" s="24" t="s">
        <v>25</v>
      </c>
      <c r="C9" s="10"/>
      <c r="D9" s="7">
        <f>SUM(D6:D8)</f>
        <v>66</v>
      </c>
      <c r="E9" s="7">
        <f t="shared" ref="E9:G9" si="3">SUM(E6:E8)</f>
        <v>45</v>
      </c>
      <c r="F9" s="7">
        <f t="shared" si="3"/>
        <v>17</v>
      </c>
      <c r="G9" s="7">
        <f t="shared" si="3"/>
        <v>0</v>
      </c>
      <c r="H9" s="7">
        <f t="shared" si="2"/>
        <v>128</v>
      </c>
      <c r="I9" s="9"/>
    </row>
    <row r="10" spans="1:9" x14ac:dyDescent="0.25">
      <c r="A10" s="79"/>
      <c r="B10" s="16" t="s">
        <v>12</v>
      </c>
      <c r="C10" s="10"/>
      <c r="D10" s="7">
        <v>3</v>
      </c>
      <c r="E10" s="8">
        <v>5</v>
      </c>
      <c r="F10" s="7">
        <v>0</v>
      </c>
      <c r="G10" s="7">
        <v>0</v>
      </c>
      <c r="H10" s="7">
        <f t="shared" si="2"/>
        <v>8</v>
      </c>
      <c r="I10" s="9"/>
    </row>
    <row r="11" spans="1:9" x14ac:dyDescent="0.25">
      <c r="A11" s="79"/>
      <c r="B11" s="16" t="s">
        <v>51</v>
      </c>
      <c r="C11" s="10"/>
      <c r="D11" s="17">
        <f>D10/D2</f>
        <v>4.4776119402985072E-2</v>
      </c>
      <c r="E11" s="17">
        <f t="shared" ref="E11:H11" si="4">E10/E2</f>
        <v>6.6666666666666666E-2</v>
      </c>
      <c r="F11" s="17">
        <f t="shared" si="4"/>
        <v>0</v>
      </c>
      <c r="G11" s="17">
        <v>0</v>
      </c>
      <c r="H11" s="17">
        <f t="shared" si="4"/>
        <v>5.0955414012738856E-2</v>
      </c>
      <c r="I11" s="9"/>
    </row>
    <row r="12" spans="1:9" x14ac:dyDescent="0.25">
      <c r="A12" s="79"/>
      <c r="B12" s="16" t="s">
        <v>13</v>
      </c>
      <c r="C12" s="10"/>
      <c r="D12" s="7">
        <v>0</v>
      </c>
      <c r="E12" s="8">
        <v>0</v>
      </c>
      <c r="F12" s="7">
        <v>0</v>
      </c>
      <c r="G12" s="7">
        <v>0</v>
      </c>
      <c r="H12" s="7">
        <f>SUM(D12:G12)</f>
        <v>0</v>
      </c>
      <c r="I12" s="9"/>
    </row>
    <row r="13" spans="1:9" s="52" customFormat="1" x14ac:dyDescent="0.25">
      <c r="A13" s="80"/>
      <c r="B13" s="55" t="s">
        <v>28</v>
      </c>
      <c r="C13" s="30"/>
      <c r="D13" s="56">
        <f>100%-D11</f>
        <v>0.95522388059701491</v>
      </c>
      <c r="E13" s="56">
        <f>100%-E11</f>
        <v>0.93333333333333335</v>
      </c>
      <c r="F13" s="56">
        <f>100%-F11</f>
        <v>1</v>
      </c>
      <c r="G13" s="56">
        <f>100%-G11</f>
        <v>1</v>
      </c>
      <c r="H13" s="56">
        <f>100%-H11</f>
        <v>0.94904458598726116</v>
      </c>
      <c r="I13" s="54"/>
    </row>
    <row r="14" spans="1:9" x14ac:dyDescent="0.25">
      <c r="A14" s="18"/>
      <c r="B14" s="12"/>
      <c r="C14" s="10"/>
      <c r="D14" s="13"/>
      <c r="E14" s="13"/>
      <c r="F14" s="13"/>
      <c r="G14" s="13"/>
      <c r="H14" s="14"/>
      <c r="I14" s="9"/>
    </row>
    <row r="15" spans="1:9" x14ac:dyDescent="0.25">
      <c r="A15" s="78" t="s">
        <v>8</v>
      </c>
      <c r="B15" s="15" t="s">
        <v>9</v>
      </c>
      <c r="C15" s="10"/>
      <c r="D15" s="7">
        <v>60</v>
      </c>
      <c r="E15" s="8">
        <v>24</v>
      </c>
      <c r="F15" s="7">
        <v>9</v>
      </c>
      <c r="G15" s="7">
        <v>0</v>
      </c>
      <c r="H15" s="7">
        <f>SUM(D15:G15)</f>
        <v>93</v>
      </c>
      <c r="I15" s="9"/>
    </row>
    <row r="16" spans="1:9" x14ac:dyDescent="0.25">
      <c r="A16" s="79"/>
      <c r="B16" s="15" t="s">
        <v>10</v>
      </c>
      <c r="C16" s="10"/>
      <c r="D16" s="7">
        <v>4</v>
      </c>
      <c r="E16" s="8">
        <v>0</v>
      </c>
      <c r="F16" s="7">
        <v>0</v>
      </c>
      <c r="G16" s="7">
        <v>0</v>
      </c>
      <c r="H16" s="7">
        <f t="shared" ref="H16:H18" si="5">SUM(D16:G16)</f>
        <v>4</v>
      </c>
      <c r="I16" s="9"/>
    </row>
    <row r="17" spans="1:9" x14ac:dyDescent="0.25">
      <c r="A17" s="79"/>
      <c r="B17" s="16" t="s">
        <v>11</v>
      </c>
      <c r="C17" s="10"/>
      <c r="D17" s="7">
        <v>1</v>
      </c>
      <c r="E17" s="8">
        <v>0</v>
      </c>
      <c r="F17" s="7">
        <v>1</v>
      </c>
      <c r="G17" s="7">
        <v>0</v>
      </c>
      <c r="H17" s="7">
        <f t="shared" si="5"/>
        <v>2</v>
      </c>
      <c r="I17" s="9"/>
    </row>
    <row r="18" spans="1:9" x14ac:dyDescent="0.25">
      <c r="A18" s="79"/>
      <c r="B18" s="16" t="s">
        <v>62</v>
      </c>
      <c r="C18" s="10"/>
      <c r="D18" s="7">
        <v>27</v>
      </c>
      <c r="E18" s="8">
        <v>27</v>
      </c>
      <c r="F18" s="7">
        <v>10</v>
      </c>
      <c r="G18" s="7">
        <v>0</v>
      </c>
      <c r="H18" s="7">
        <f t="shared" si="5"/>
        <v>64</v>
      </c>
      <c r="I18" s="9"/>
    </row>
    <row r="19" spans="1:9" x14ac:dyDescent="0.25">
      <c r="A19" s="79"/>
      <c r="B19" s="24" t="s">
        <v>25</v>
      </c>
      <c r="C19" s="10"/>
      <c r="D19" s="7">
        <f>SUM(D15:D18)</f>
        <v>92</v>
      </c>
      <c r="E19" s="7">
        <f t="shared" ref="E19:H19" si="6">SUM(E15:E18)</f>
        <v>51</v>
      </c>
      <c r="F19" s="7">
        <f t="shared" si="6"/>
        <v>20</v>
      </c>
      <c r="G19" s="7">
        <f t="shared" si="6"/>
        <v>0</v>
      </c>
      <c r="H19" s="7">
        <f t="shared" si="6"/>
        <v>163</v>
      </c>
      <c r="I19" s="21"/>
    </row>
    <row r="20" spans="1:9" x14ac:dyDescent="0.25">
      <c r="A20" s="79"/>
      <c r="B20" s="16" t="s">
        <v>12</v>
      </c>
      <c r="C20" s="10"/>
      <c r="D20" s="7">
        <v>4</v>
      </c>
      <c r="E20" s="8">
        <v>3</v>
      </c>
      <c r="F20" s="7">
        <v>0</v>
      </c>
      <c r="G20" s="7">
        <v>0</v>
      </c>
      <c r="H20" s="7">
        <f>SUM(D20:G20)</f>
        <v>7</v>
      </c>
      <c r="I20" s="9"/>
    </row>
    <row r="21" spans="1:9" x14ac:dyDescent="0.25">
      <c r="A21" s="79"/>
      <c r="B21" s="16" t="s">
        <v>51</v>
      </c>
      <c r="C21" s="10"/>
      <c r="D21" s="17">
        <f>D20/D3</f>
        <v>6.4516129032258063E-2</v>
      </c>
      <c r="E21" s="17">
        <f>E20/E3</f>
        <v>7.1428571428571425E-2</v>
      </c>
      <c r="F21" s="17">
        <f>F20/F3</f>
        <v>0</v>
      </c>
      <c r="G21" s="17">
        <v>1</v>
      </c>
      <c r="H21" s="17">
        <f>H20/H3</f>
        <v>0.05</v>
      </c>
      <c r="I21" s="9"/>
    </row>
    <row r="22" spans="1:9" x14ac:dyDescent="0.25">
      <c r="A22" s="79"/>
      <c r="B22" s="16" t="s">
        <v>13</v>
      </c>
      <c r="C22" s="10"/>
      <c r="D22" s="7">
        <v>0</v>
      </c>
      <c r="E22" s="8">
        <v>0</v>
      </c>
      <c r="F22" s="7">
        <v>0</v>
      </c>
      <c r="G22" s="7">
        <v>0</v>
      </c>
      <c r="H22" s="7">
        <f>SUM(D22:G22)</f>
        <v>0</v>
      </c>
      <c r="I22" s="9"/>
    </row>
    <row r="23" spans="1:9" s="52" customFormat="1" x14ac:dyDescent="0.25">
      <c r="A23" s="80"/>
      <c r="B23" s="59" t="s">
        <v>29</v>
      </c>
      <c r="C23" s="30"/>
      <c r="D23" s="56">
        <f>100%-D21</f>
        <v>0.93548387096774199</v>
      </c>
      <c r="E23" s="56">
        <f t="shared" ref="E23:H23" si="7">100%-E21</f>
        <v>0.9285714285714286</v>
      </c>
      <c r="F23" s="56">
        <f t="shared" si="7"/>
        <v>1</v>
      </c>
      <c r="G23" s="56">
        <f t="shared" si="7"/>
        <v>0</v>
      </c>
      <c r="H23" s="56">
        <f t="shared" si="7"/>
        <v>0.95</v>
      </c>
      <c r="I23" s="54"/>
    </row>
    <row r="24" spans="1:9" x14ac:dyDescent="0.25">
      <c r="A24" s="18"/>
      <c r="B24" s="12"/>
      <c r="C24" s="10"/>
      <c r="D24" s="13"/>
      <c r="E24" s="13"/>
      <c r="F24" s="13"/>
      <c r="G24" s="13"/>
      <c r="H24" s="14"/>
      <c r="I24" s="9"/>
    </row>
    <row r="25" spans="1:9" x14ac:dyDescent="0.25">
      <c r="A25" s="7" t="s">
        <v>16</v>
      </c>
      <c r="B25" s="16" t="s">
        <v>17</v>
      </c>
      <c r="C25" s="10"/>
      <c r="D25" s="7"/>
      <c r="E25" s="8"/>
      <c r="F25" s="7"/>
      <c r="G25" s="7"/>
      <c r="H25" s="7"/>
      <c r="I25" s="9"/>
    </row>
    <row r="26" spans="1:9" x14ac:dyDescent="0.25">
      <c r="A26" s="19"/>
      <c r="B26" s="12"/>
      <c r="C26" s="10"/>
      <c r="D26" s="13"/>
      <c r="E26" s="13"/>
      <c r="F26" s="13"/>
      <c r="G26" s="13"/>
      <c r="H26" s="14"/>
      <c r="I26" s="9"/>
    </row>
    <row r="27" spans="1:9" x14ac:dyDescent="0.25">
      <c r="A27" s="63" t="s">
        <v>4</v>
      </c>
      <c r="B27" s="64" t="s">
        <v>14</v>
      </c>
      <c r="C27" s="30"/>
      <c r="D27" s="85">
        <f>(H13+H23)/2</f>
        <v>0.94952229299363056</v>
      </c>
      <c r="E27" s="86"/>
      <c r="F27" s="86"/>
      <c r="G27" s="86"/>
      <c r="H27" s="87"/>
      <c r="I27" s="9"/>
    </row>
    <row r="28" spans="1:9" x14ac:dyDescent="0.25">
      <c r="I28" s="9"/>
    </row>
    <row r="29" spans="1:9" x14ac:dyDescent="0.25">
      <c r="I29" s="9"/>
    </row>
    <row r="30" spans="1:9" x14ac:dyDescent="0.25">
      <c r="B30" s="82" t="s">
        <v>18</v>
      </c>
      <c r="C30" s="82"/>
      <c r="D30" s="82"/>
      <c r="E30" s="82"/>
      <c r="F30" s="82"/>
      <c r="I30" s="9"/>
    </row>
    <row r="31" spans="1:9" x14ac:dyDescent="0.25">
      <c r="A31" s="15"/>
      <c r="B31" s="88" t="s">
        <v>19</v>
      </c>
      <c r="C31" s="73"/>
      <c r="D31" s="73"/>
      <c r="E31" s="23"/>
      <c r="F31" s="23" t="s">
        <v>4</v>
      </c>
      <c r="I31" s="9"/>
    </row>
    <row r="32" spans="1:9" x14ac:dyDescent="0.25">
      <c r="A32" s="78" t="s">
        <v>24</v>
      </c>
      <c r="B32" s="73" t="s">
        <v>20</v>
      </c>
      <c r="C32" s="73"/>
      <c r="D32" s="73"/>
      <c r="E32" s="15"/>
      <c r="F32" s="15">
        <v>2</v>
      </c>
      <c r="I32" s="9"/>
    </row>
    <row r="33" spans="1:18" x14ac:dyDescent="0.25">
      <c r="A33" s="79"/>
      <c r="B33" s="75" t="s">
        <v>23</v>
      </c>
      <c r="C33" s="76"/>
      <c r="D33" s="77"/>
      <c r="E33" s="15"/>
      <c r="F33" s="15">
        <v>2</v>
      </c>
    </row>
    <row r="34" spans="1:18" x14ac:dyDescent="0.25">
      <c r="A34" s="79"/>
      <c r="B34" s="73" t="s">
        <v>63</v>
      </c>
      <c r="C34" s="73"/>
      <c r="D34" s="73"/>
      <c r="E34" s="15"/>
      <c r="F34" s="15">
        <v>3</v>
      </c>
    </row>
    <row r="35" spans="1:18" x14ac:dyDescent="0.25">
      <c r="A35" s="80"/>
      <c r="B35" s="75" t="s">
        <v>21</v>
      </c>
      <c r="C35" s="76"/>
      <c r="D35" s="77"/>
      <c r="E35" s="15"/>
      <c r="F35" s="15">
        <v>2</v>
      </c>
    </row>
    <row r="36" spans="1:18" s="21" customFormat="1" x14ac:dyDescent="0.25">
      <c r="A36" s="15"/>
      <c r="B36" s="73"/>
      <c r="C36" s="73"/>
      <c r="D36" s="73"/>
      <c r="E36" s="23" t="s">
        <v>4</v>
      </c>
      <c r="F36" s="23">
        <f>SUM(F32:F35)</f>
        <v>9</v>
      </c>
      <c r="I36"/>
      <c r="J36"/>
      <c r="K36"/>
      <c r="L36"/>
      <c r="M36"/>
      <c r="N36"/>
      <c r="O36"/>
      <c r="P36"/>
      <c r="Q36"/>
      <c r="R36"/>
    </row>
    <row r="37" spans="1:18" s="21" customFormat="1" x14ac:dyDescent="0.25">
      <c r="A37" s="74" t="s">
        <v>54</v>
      </c>
      <c r="B37" s="73" t="s">
        <v>56</v>
      </c>
      <c r="C37" s="73"/>
      <c r="D37" s="73"/>
      <c r="E37" s="15"/>
      <c r="F37" s="15">
        <v>1</v>
      </c>
      <c r="I37"/>
      <c r="J37"/>
      <c r="K37"/>
      <c r="L37"/>
      <c r="M37"/>
      <c r="N37"/>
      <c r="O37"/>
      <c r="P37"/>
      <c r="Q37"/>
      <c r="R37"/>
    </row>
    <row r="38" spans="1:18" s="21" customFormat="1" x14ac:dyDescent="0.25">
      <c r="A38" s="74"/>
      <c r="B38" s="65" t="s">
        <v>50</v>
      </c>
      <c r="C38" s="66"/>
      <c r="D38" s="67"/>
      <c r="E38" s="15"/>
      <c r="F38" s="15">
        <v>0</v>
      </c>
      <c r="I38"/>
      <c r="J38"/>
      <c r="K38"/>
      <c r="L38"/>
      <c r="M38"/>
      <c r="N38"/>
      <c r="O38"/>
      <c r="P38"/>
      <c r="Q38"/>
      <c r="R38"/>
    </row>
    <row r="39" spans="1:18" s="21" customFormat="1" x14ac:dyDescent="0.25">
      <c r="A39" s="74"/>
      <c r="B39" s="75" t="s">
        <v>23</v>
      </c>
      <c r="C39" s="76"/>
      <c r="D39" s="77"/>
      <c r="E39" s="15"/>
      <c r="F39" s="15">
        <v>6</v>
      </c>
      <c r="I39"/>
      <c r="J39"/>
      <c r="K39"/>
      <c r="L39"/>
      <c r="M39"/>
      <c r="N39"/>
      <c r="O39"/>
      <c r="P39"/>
      <c r="Q39"/>
      <c r="R39"/>
    </row>
    <row r="40" spans="1:18" s="21" customFormat="1" x14ac:dyDescent="0.25">
      <c r="A40" s="15"/>
      <c r="B40" s="73"/>
      <c r="C40" s="73"/>
      <c r="D40" s="73"/>
      <c r="E40" s="23" t="s">
        <v>4</v>
      </c>
      <c r="F40" s="23">
        <f>SUM(F37:F39)</f>
        <v>7</v>
      </c>
      <c r="I40"/>
      <c r="J40"/>
      <c r="K40"/>
      <c r="L40"/>
      <c r="M40"/>
      <c r="N40"/>
      <c r="O40"/>
      <c r="P40"/>
      <c r="Q40"/>
      <c r="R40"/>
    </row>
    <row r="42" spans="1:18" x14ac:dyDescent="0.25">
      <c r="A42" s="73" t="s">
        <v>64</v>
      </c>
      <c r="B42" s="73"/>
      <c r="C42" s="73"/>
      <c r="D42" s="73"/>
      <c r="E42" s="73"/>
      <c r="F42" s="7">
        <v>12</v>
      </c>
    </row>
  </sheetData>
  <mergeCells count="20">
    <mergeCell ref="B35:D35"/>
    <mergeCell ref="A32:A35"/>
    <mergeCell ref="A15:A23"/>
    <mergeCell ref="A1:B1"/>
    <mergeCell ref="A2:B2"/>
    <mergeCell ref="A3:B3"/>
    <mergeCell ref="A4:B4"/>
    <mergeCell ref="A6:A13"/>
    <mergeCell ref="D27:H27"/>
    <mergeCell ref="B30:F30"/>
    <mergeCell ref="B31:D31"/>
    <mergeCell ref="B32:D32"/>
    <mergeCell ref="B33:D33"/>
    <mergeCell ref="B34:D34"/>
    <mergeCell ref="A42:E42"/>
    <mergeCell ref="B40:D40"/>
    <mergeCell ref="B36:D36"/>
    <mergeCell ref="A37:A39"/>
    <mergeCell ref="B37:D37"/>
    <mergeCell ref="B39:D39"/>
  </mergeCells>
  <pageMargins left="0.7" right="0.7" top="0.75" bottom="0.75" header="0.3" footer="0.3"/>
  <pageSetup scale="95" orientation="portrait" r:id="rId1"/>
  <headerFooter>
    <oddHeader>&amp;C&amp;F</oddHeader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2"/>
  <sheetViews>
    <sheetView topLeftCell="A7" zoomScaleNormal="100" workbookViewId="0">
      <selection activeCell="D21" sqref="D21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570312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82" t="s">
        <v>6</v>
      </c>
      <c r="B2" s="82"/>
      <c r="C2" s="6"/>
      <c r="D2" s="7">
        <v>79</v>
      </c>
      <c r="E2" s="8">
        <v>50</v>
      </c>
      <c r="F2" s="7">
        <v>13</v>
      </c>
      <c r="G2" s="7">
        <v>0</v>
      </c>
      <c r="H2" s="7">
        <f>SUM(D2:G2)</f>
        <v>142</v>
      </c>
      <c r="I2" s="9"/>
    </row>
    <row r="3" spans="1:9" x14ac:dyDescent="0.25">
      <c r="A3" s="82" t="s">
        <v>5</v>
      </c>
      <c r="B3" s="82"/>
      <c r="C3" s="10"/>
      <c r="D3" s="7">
        <v>170</v>
      </c>
      <c r="E3" s="8">
        <v>170</v>
      </c>
      <c r="F3" s="7">
        <v>40</v>
      </c>
      <c r="G3" s="7">
        <v>0</v>
      </c>
      <c r="H3" s="7">
        <f>SUM(D3:G3)</f>
        <v>380</v>
      </c>
      <c r="I3" s="9"/>
    </row>
    <row r="4" spans="1:9" x14ac:dyDescent="0.25">
      <c r="A4" s="83" t="s">
        <v>7</v>
      </c>
      <c r="B4" s="84"/>
      <c r="C4" s="10"/>
      <c r="D4" s="7">
        <f>SUM(D2:D3)</f>
        <v>249</v>
      </c>
      <c r="E4" s="7">
        <f t="shared" ref="E4:H4" si="0">SUM(E2:E3)</f>
        <v>220</v>
      </c>
      <c r="F4" s="7">
        <f t="shared" si="0"/>
        <v>53</v>
      </c>
      <c r="G4" s="7">
        <f t="shared" si="0"/>
        <v>0</v>
      </c>
      <c r="H4" s="7">
        <f t="shared" si="0"/>
        <v>522</v>
      </c>
      <c r="I4" s="9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8" t="s">
        <v>15</v>
      </c>
      <c r="B6" s="15" t="s">
        <v>9</v>
      </c>
      <c r="C6" s="10"/>
      <c r="D6" s="7">
        <v>37</v>
      </c>
      <c r="E6" s="8">
        <v>25</v>
      </c>
      <c r="F6" s="7">
        <v>15</v>
      </c>
      <c r="G6" s="7">
        <v>0</v>
      </c>
      <c r="H6" s="7">
        <f>SUM(D6:G6)</f>
        <v>77</v>
      </c>
      <c r="I6" s="9"/>
    </row>
    <row r="7" spans="1:9" x14ac:dyDescent="0.25">
      <c r="A7" s="79"/>
      <c r="B7" s="15" t="s">
        <v>10</v>
      </c>
      <c r="C7" s="10"/>
      <c r="D7" s="7">
        <v>34</v>
      </c>
      <c r="E7" s="8">
        <v>17</v>
      </c>
      <c r="F7" s="7">
        <v>0</v>
      </c>
      <c r="G7" s="7">
        <v>0</v>
      </c>
      <c r="H7" s="7">
        <f t="shared" ref="H7:H8" si="1">SUM(D7:G7)</f>
        <v>51</v>
      </c>
      <c r="I7" s="9"/>
    </row>
    <row r="8" spans="1:9" x14ac:dyDescent="0.25">
      <c r="A8" s="79"/>
      <c r="B8" s="16" t="s">
        <v>11</v>
      </c>
      <c r="C8" s="10"/>
      <c r="D8" s="7">
        <v>16</v>
      </c>
      <c r="E8" s="8">
        <v>6</v>
      </c>
      <c r="F8" s="7">
        <v>1</v>
      </c>
      <c r="G8" s="7">
        <v>0</v>
      </c>
      <c r="H8" s="7">
        <f t="shared" si="1"/>
        <v>23</v>
      </c>
      <c r="I8" s="9"/>
    </row>
    <row r="9" spans="1:9" x14ac:dyDescent="0.25">
      <c r="A9" s="79"/>
      <c r="B9" s="24" t="s">
        <v>25</v>
      </c>
      <c r="C9" s="10"/>
      <c r="D9" s="7">
        <f>SUM(D6:D8)</f>
        <v>87</v>
      </c>
      <c r="E9" s="7">
        <f t="shared" ref="E9:H9" si="2">SUM(E6:E8)</f>
        <v>48</v>
      </c>
      <c r="F9" s="7">
        <f t="shared" si="2"/>
        <v>16</v>
      </c>
      <c r="G9" s="7">
        <f t="shared" si="2"/>
        <v>0</v>
      </c>
      <c r="H9" s="7">
        <f t="shared" si="2"/>
        <v>151</v>
      </c>
      <c r="I9" s="9"/>
    </row>
    <row r="10" spans="1:9" x14ac:dyDescent="0.25">
      <c r="A10" s="79"/>
      <c r="B10" s="16" t="s">
        <v>12</v>
      </c>
      <c r="C10" s="10"/>
      <c r="D10" s="7">
        <v>6</v>
      </c>
      <c r="E10" s="8">
        <v>4</v>
      </c>
      <c r="F10" s="7">
        <v>1</v>
      </c>
      <c r="G10" s="7">
        <v>0</v>
      </c>
      <c r="H10" s="7">
        <f>SUM(D10:G10)</f>
        <v>11</v>
      </c>
      <c r="I10" s="9"/>
    </row>
    <row r="11" spans="1:9" x14ac:dyDescent="0.25">
      <c r="A11" s="79"/>
      <c r="B11" s="16" t="s">
        <v>51</v>
      </c>
      <c r="C11" s="10"/>
      <c r="D11" s="17">
        <f>D10/D2</f>
        <v>7.5949367088607597E-2</v>
      </c>
      <c r="E11" s="17">
        <f t="shared" ref="E11:H11" si="3">E10/E2</f>
        <v>0.08</v>
      </c>
      <c r="F11" s="17">
        <f t="shared" si="3"/>
        <v>7.6923076923076927E-2</v>
      </c>
      <c r="G11" s="17">
        <v>0</v>
      </c>
      <c r="H11" s="17">
        <f t="shared" si="3"/>
        <v>7.746478873239436E-2</v>
      </c>
      <c r="I11" s="9"/>
    </row>
    <row r="12" spans="1:9" x14ac:dyDescent="0.25">
      <c r="A12" s="79"/>
      <c r="B12" s="16" t="s">
        <v>13</v>
      </c>
      <c r="C12" s="10"/>
      <c r="D12" s="7">
        <v>0</v>
      </c>
      <c r="E12" s="8">
        <v>0</v>
      </c>
      <c r="F12" s="7">
        <v>0</v>
      </c>
      <c r="G12" s="7">
        <v>0</v>
      </c>
      <c r="H12" s="7">
        <v>0</v>
      </c>
      <c r="I12" s="9"/>
    </row>
    <row r="13" spans="1:9" s="52" customFormat="1" x14ac:dyDescent="0.25">
      <c r="A13" s="80"/>
      <c r="B13" s="55" t="s">
        <v>28</v>
      </c>
      <c r="C13" s="30"/>
      <c r="D13" s="56">
        <f>100%-D11</f>
        <v>0.92405063291139244</v>
      </c>
      <c r="E13" s="56">
        <f t="shared" ref="E13:H13" si="4">100%-E11</f>
        <v>0.92</v>
      </c>
      <c r="F13" s="56">
        <f t="shared" si="4"/>
        <v>0.92307692307692313</v>
      </c>
      <c r="G13" s="56">
        <f t="shared" si="4"/>
        <v>1</v>
      </c>
      <c r="H13" s="56">
        <f t="shared" si="4"/>
        <v>0.92253521126760563</v>
      </c>
      <c r="I13" s="54"/>
    </row>
    <row r="14" spans="1:9" x14ac:dyDescent="0.25">
      <c r="A14" s="18"/>
      <c r="B14" s="12"/>
      <c r="C14" s="10"/>
      <c r="D14" s="13"/>
      <c r="E14" s="13"/>
      <c r="F14" s="13"/>
      <c r="G14" s="13"/>
      <c r="H14" s="14"/>
      <c r="I14" s="9"/>
    </row>
    <row r="15" spans="1:9" x14ac:dyDescent="0.25">
      <c r="A15" s="78" t="s">
        <v>8</v>
      </c>
      <c r="B15" s="15" t="s">
        <v>9</v>
      </c>
      <c r="C15" s="10"/>
      <c r="D15" s="7">
        <v>88</v>
      </c>
      <c r="E15" s="8">
        <v>70</v>
      </c>
      <c r="F15" s="7">
        <v>15</v>
      </c>
      <c r="G15" s="7">
        <v>0</v>
      </c>
      <c r="H15" s="7">
        <f>SUM(D15:G15)</f>
        <v>173</v>
      </c>
      <c r="I15" s="9"/>
    </row>
    <row r="16" spans="1:9" x14ac:dyDescent="0.25">
      <c r="A16" s="79"/>
      <c r="B16" s="15" t="s">
        <v>10</v>
      </c>
      <c r="C16" s="10"/>
      <c r="D16" s="7">
        <v>9</v>
      </c>
      <c r="E16" s="8">
        <v>3</v>
      </c>
      <c r="F16" s="7">
        <v>0</v>
      </c>
      <c r="G16" s="7">
        <v>0</v>
      </c>
      <c r="H16" s="7">
        <f t="shared" ref="H16:H18" si="5">SUM(D16:G16)</f>
        <v>12</v>
      </c>
      <c r="I16" s="9"/>
    </row>
    <row r="17" spans="1:9" x14ac:dyDescent="0.25">
      <c r="A17" s="79"/>
      <c r="B17" s="16" t="s">
        <v>11</v>
      </c>
      <c r="C17" s="10"/>
      <c r="D17" s="7">
        <v>1</v>
      </c>
      <c r="E17" s="8">
        <v>0</v>
      </c>
      <c r="F17" s="7">
        <v>0</v>
      </c>
      <c r="G17" s="7">
        <v>0</v>
      </c>
      <c r="H17" s="7">
        <f t="shared" si="5"/>
        <v>1</v>
      </c>
      <c r="I17" s="9"/>
    </row>
    <row r="18" spans="1:9" x14ac:dyDescent="0.25">
      <c r="A18" s="79"/>
      <c r="B18" s="16" t="s">
        <v>26</v>
      </c>
      <c r="C18" s="10"/>
      <c r="D18" s="7">
        <v>44</v>
      </c>
      <c r="E18" s="8">
        <v>67</v>
      </c>
      <c r="F18" s="7">
        <v>20</v>
      </c>
      <c r="G18" s="7">
        <v>0</v>
      </c>
      <c r="H18" s="7">
        <f t="shared" si="5"/>
        <v>131</v>
      </c>
      <c r="I18" s="9"/>
    </row>
    <row r="19" spans="1:9" x14ac:dyDescent="0.25">
      <c r="A19" s="79"/>
      <c r="B19" s="24" t="s">
        <v>25</v>
      </c>
      <c r="C19" s="10"/>
      <c r="D19" s="7">
        <f>SUM(D15:D18)</f>
        <v>142</v>
      </c>
      <c r="E19" s="7">
        <f t="shared" ref="E19:H19" si="6">SUM(E15:E18)</f>
        <v>140</v>
      </c>
      <c r="F19" s="7">
        <f t="shared" si="6"/>
        <v>35</v>
      </c>
      <c r="G19" s="7">
        <f t="shared" si="6"/>
        <v>0</v>
      </c>
      <c r="H19" s="7">
        <f t="shared" si="6"/>
        <v>317</v>
      </c>
      <c r="I19" s="9"/>
    </row>
    <row r="20" spans="1:9" x14ac:dyDescent="0.25">
      <c r="A20" s="79"/>
      <c r="B20" s="16" t="s">
        <v>12</v>
      </c>
      <c r="C20" s="10"/>
      <c r="D20" s="7">
        <v>32</v>
      </c>
      <c r="E20" s="8">
        <v>16</v>
      </c>
      <c r="F20" s="7">
        <v>4</v>
      </c>
      <c r="G20" s="7">
        <v>0</v>
      </c>
      <c r="H20" s="7">
        <f>SUM(D20:G20)</f>
        <v>52</v>
      </c>
      <c r="I20" s="9"/>
    </row>
    <row r="21" spans="1:9" x14ac:dyDescent="0.25">
      <c r="A21" s="79"/>
      <c r="B21" s="16" t="s">
        <v>51</v>
      </c>
      <c r="C21" s="10"/>
      <c r="D21" s="17">
        <f>D20/D3</f>
        <v>0.18823529411764706</v>
      </c>
      <c r="E21" s="17">
        <f t="shared" ref="E21:H21" si="7">E20/E3</f>
        <v>9.4117647058823528E-2</v>
      </c>
      <c r="F21" s="17">
        <f t="shared" si="7"/>
        <v>0.1</v>
      </c>
      <c r="G21" s="17">
        <v>0</v>
      </c>
      <c r="H21" s="17">
        <f t="shared" si="7"/>
        <v>0.1368421052631579</v>
      </c>
      <c r="I21" s="9"/>
    </row>
    <row r="22" spans="1:9" x14ac:dyDescent="0.25">
      <c r="A22" s="79"/>
      <c r="B22" s="16" t="s">
        <v>13</v>
      </c>
      <c r="C22" s="10"/>
      <c r="D22" s="7">
        <v>10</v>
      </c>
      <c r="E22" s="8">
        <v>3</v>
      </c>
      <c r="F22" s="7">
        <v>1</v>
      </c>
      <c r="G22" s="7">
        <v>0</v>
      </c>
      <c r="H22" s="7">
        <f>SUM(D22:G22)</f>
        <v>14</v>
      </c>
      <c r="I22" s="9"/>
    </row>
    <row r="23" spans="1:9" s="52" customFormat="1" x14ac:dyDescent="0.25">
      <c r="A23" s="80"/>
      <c r="B23" s="59" t="s">
        <v>29</v>
      </c>
      <c r="C23" s="30"/>
      <c r="D23" s="56">
        <f>100%-D21</f>
        <v>0.81176470588235294</v>
      </c>
      <c r="E23" s="56">
        <f t="shared" ref="E23:H23" si="8">100%-E21</f>
        <v>0.90588235294117647</v>
      </c>
      <c r="F23" s="56">
        <f t="shared" si="8"/>
        <v>0.9</v>
      </c>
      <c r="G23" s="56">
        <f t="shared" si="8"/>
        <v>1</v>
      </c>
      <c r="H23" s="56">
        <f t="shared" si="8"/>
        <v>0.86315789473684212</v>
      </c>
      <c r="I23" s="54"/>
    </row>
    <row r="24" spans="1:9" x14ac:dyDescent="0.25">
      <c r="A24" s="18"/>
      <c r="B24" s="12"/>
      <c r="C24" s="10"/>
      <c r="D24" s="13"/>
      <c r="E24" s="13"/>
      <c r="F24" s="13"/>
      <c r="G24" s="13"/>
      <c r="H24" s="14"/>
      <c r="I24" s="9"/>
    </row>
    <row r="25" spans="1:9" x14ac:dyDescent="0.25">
      <c r="A25" s="7" t="s">
        <v>16</v>
      </c>
      <c r="B25" s="16" t="s">
        <v>17</v>
      </c>
      <c r="C25" s="10"/>
      <c r="D25" s="7"/>
      <c r="E25" s="8"/>
      <c r="F25" s="7"/>
      <c r="G25" s="7"/>
      <c r="H25" s="7"/>
      <c r="I25" s="9"/>
    </row>
    <row r="26" spans="1:9" x14ac:dyDescent="0.25">
      <c r="A26" s="19"/>
      <c r="B26" s="12"/>
      <c r="C26" s="10"/>
      <c r="D26" s="13"/>
      <c r="E26" s="13"/>
      <c r="F26" s="13"/>
      <c r="G26" s="13"/>
      <c r="H26" s="14"/>
      <c r="I26" s="9"/>
    </row>
    <row r="27" spans="1:9" x14ac:dyDescent="0.25">
      <c r="A27" s="63" t="s">
        <v>4</v>
      </c>
      <c r="B27" s="64" t="s">
        <v>14</v>
      </c>
      <c r="C27" s="30"/>
      <c r="D27" s="85">
        <f>(H13+H23)/2</f>
        <v>0.89284655300222382</v>
      </c>
      <c r="E27" s="86"/>
      <c r="F27" s="86"/>
      <c r="G27" s="86"/>
      <c r="H27" s="87"/>
      <c r="I27" s="9"/>
    </row>
    <row r="28" spans="1:9" x14ac:dyDescent="0.25">
      <c r="I28" s="9"/>
    </row>
    <row r="29" spans="1:9" x14ac:dyDescent="0.25">
      <c r="I29" s="9"/>
    </row>
    <row r="30" spans="1:9" x14ac:dyDescent="0.25">
      <c r="B30" s="82" t="s">
        <v>18</v>
      </c>
      <c r="C30" s="82"/>
      <c r="D30" s="82"/>
      <c r="E30" s="82"/>
      <c r="F30" s="82"/>
      <c r="I30" s="9"/>
    </row>
    <row r="31" spans="1:9" x14ac:dyDescent="0.25">
      <c r="A31" s="15"/>
      <c r="B31" s="88" t="s">
        <v>19</v>
      </c>
      <c r="C31" s="73"/>
      <c r="D31" s="73"/>
      <c r="E31" s="23"/>
      <c r="F31" s="23" t="s">
        <v>4</v>
      </c>
      <c r="I31" s="9"/>
    </row>
    <row r="32" spans="1:9" x14ac:dyDescent="0.25">
      <c r="A32" s="74" t="s">
        <v>24</v>
      </c>
      <c r="B32" s="73" t="s">
        <v>20</v>
      </c>
      <c r="C32" s="73"/>
      <c r="D32" s="73"/>
      <c r="E32" s="15"/>
      <c r="F32" s="15">
        <v>6</v>
      </c>
      <c r="I32" s="9"/>
    </row>
    <row r="33" spans="1:18" x14ac:dyDescent="0.25">
      <c r="A33" s="74"/>
      <c r="B33" s="15" t="s">
        <v>21</v>
      </c>
      <c r="C33" s="15"/>
      <c r="D33" s="15"/>
      <c r="E33" s="15"/>
      <c r="F33" s="15">
        <v>4</v>
      </c>
      <c r="I33" s="9"/>
    </row>
    <row r="34" spans="1:18" x14ac:dyDescent="0.25">
      <c r="A34" s="74"/>
      <c r="B34" s="73" t="s">
        <v>23</v>
      </c>
      <c r="C34" s="73"/>
      <c r="D34" s="73"/>
      <c r="E34" s="15"/>
      <c r="F34" s="15">
        <v>1</v>
      </c>
    </row>
    <row r="35" spans="1:18" s="21" customFormat="1" x14ac:dyDescent="0.25">
      <c r="A35" s="15"/>
      <c r="B35" s="73"/>
      <c r="C35" s="73"/>
      <c r="D35" s="73"/>
      <c r="E35" s="23" t="s">
        <v>4</v>
      </c>
      <c r="F35" s="23">
        <f>SUM(F32:F34)</f>
        <v>11</v>
      </c>
      <c r="I35"/>
      <c r="J35"/>
      <c r="K35"/>
      <c r="L35"/>
      <c r="M35"/>
      <c r="N35"/>
      <c r="O35"/>
      <c r="P35"/>
      <c r="Q35"/>
      <c r="R35"/>
    </row>
    <row r="36" spans="1:18" s="21" customFormat="1" x14ac:dyDescent="0.25">
      <c r="A36" s="78" t="s">
        <v>54</v>
      </c>
      <c r="B36" s="65" t="s">
        <v>67</v>
      </c>
      <c r="C36" s="66"/>
      <c r="D36" s="67"/>
      <c r="E36" s="23"/>
      <c r="F36" s="15">
        <v>4</v>
      </c>
      <c r="I36"/>
      <c r="J36"/>
      <c r="K36"/>
      <c r="L36"/>
      <c r="M36"/>
      <c r="N36"/>
      <c r="O36"/>
      <c r="P36"/>
      <c r="Q36"/>
      <c r="R36"/>
    </row>
    <row r="37" spans="1:18" s="21" customFormat="1" x14ac:dyDescent="0.25">
      <c r="A37" s="79"/>
      <c r="B37" s="65" t="s">
        <v>68</v>
      </c>
      <c r="C37" s="66"/>
      <c r="D37" s="67"/>
      <c r="E37" s="15"/>
      <c r="F37" s="15">
        <v>6</v>
      </c>
      <c r="I37"/>
      <c r="J37"/>
      <c r="K37"/>
      <c r="L37"/>
      <c r="M37"/>
      <c r="N37"/>
      <c r="O37"/>
      <c r="P37"/>
      <c r="Q37"/>
      <c r="R37"/>
    </row>
    <row r="38" spans="1:18" s="21" customFormat="1" x14ac:dyDescent="0.25">
      <c r="A38" s="79"/>
      <c r="B38" s="65" t="s">
        <v>55</v>
      </c>
      <c r="C38" s="66"/>
      <c r="D38" s="67"/>
      <c r="E38" s="15"/>
      <c r="F38" s="15">
        <v>1</v>
      </c>
      <c r="I38"/>
      <c r="J38"/>
      <c r="K38"/>
      <c r="L38"/>
      <c r="M38"/>
      <c r="N38"/>
      <c r="O38"/>
      <c r="P38"/>
      <c r="Q38"/>
      <c r="R38"/>
    </row>
    <row r="39" spans="1:18" s="21" customFormat="1" x14ac:dyDescent="0.25">
      <c r="A39" s="80"/>
      <c r="B39" s="73" t="s">
        <v>23</v>
      </c>
      <c r="C39" s="73"/>
      <c r="D39" s="73"/>
      <c r="E39" s="15"/>
      <c r="F39" s="15">
        <v>41</v>
      </c>
      <c r="I39"/>
      <c r="J39"/>
      <c r="K39"/>
      <c r="L39"/>
      <c r="M39"/>
      <c r="N39"/>
      <c r="O39"/>
      <c r="P39"/>
      <c r="Q39"/>
      <c r="R39"/>
    </row>
    <row r="40" spans="1:18" s="21" customFormat="1" x14ac:dyDescent="0.25">
      <c r="A40" s="15"/>
      <c r="B40" s="73"/>
      <c r="C40" s="73"/>
      <c r="D40" s="73"/>
      <c r="E40" s="23" t="s">
        <v>4</v>
      </c>
      <c r="F40" s="23">
        <f>SUM(F36:F39)</f>
        <v>52</v>
      </c>
      <c r="I40"/>
      <c r="J40"/>
      <c r="K40"/>
      <c r="L40"/>
      <c r="M40"/>
      <c r="N40"/>
      <c r="O40"/>
      <c r="P40"/>
      <c r="Q40"/>
      <c r="R40"/>
    </row>
    <row r="42" spans="1:18" x14ac:dyDescent="0.25">
      <c r="A42" s="73" t="s">
        <v>65</v>
      </c>
      <c r="B42" s="73"/>
      <c r="C42" s="73"/>
      <c r="D42" s="73"/>
      <c r="E42" s="73"/>
      <c r="F42" s="7">
        <v>22</v>
      </c>
    </row>
  </sheetData>
  <mergeCells count="17">
    <mergeCell ref="A42:E42"/>
    <mergeCell ref="B40:D40"/>
    <mergeCell ref="D27:H27"/>
    <mergeCell ref="B30:F30"/>
    <mergeCell ref="B31:D31"/>
    <mergeCell ref="A32:A34"/>
    <mergeCell ref="B32:D32"/>
    <mergeCell ref="B34:D34"/>
    <mergeCell ref="B35:D35"/>
    <mergeCell ref="B39:D39"/>
    <mergeCell ref="A36:A39"/>
    <mergeCell ref="A15:A23"/>
    <mergeCell ref="A1:B1"/>
    <mergeCell ref="A2:B2"/>
    <mergeCell ref="A3:B3"/>
    <mergeCell ref="A4:B4"/>
    <mergeCell ref="A6:A13"/>
  </mergeCells>
  <pageMargins left="0.7" right="0.7" top="0.75" bottom="0.75" header="0.3" footer="0.3"/>
  <pageSetup orientation="portrait" r:id="rId1"/>
  <headerFooter>
    <oddHeader>&amp;C&amp;F</oddHeader>
    <oddFooter>&amp;C&amp;A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8"/>
  <sheetViews>
    <sheetView topLeftCell="A11" zoomScaleNormal="100" workbookViewId="0">
      <selection activeCell="A40" sqref="A40:XFD40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570312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82" t="s">
        <v>6</v>
      </c>
      <c r="B2" s="82"/>
      <c r="C2" s="6"/>
      <c r="D2" s="7">
        <v>54</v>
      </c>
      <c r="E2" s="8">
        <v>37</v>
      </c>
      <c r="F2" s="7">
        <v>14</v>
      </c>
      <c r="G2" s="7">
        <v>0</v>
      </c>
      <c r="H2" s="7">
        <f>SUM(D2:G2)</f>
        <v>105</v>
      </c>
      <c r="I2" s="9"/>
    </row>
    <row r="3" spans="1:9" x14ac:dyDescent="0.25">
      <c r="A3" s="82" t="s">
        <v>5</v>
      </c>
      <c r="B3" s="82"/>
      <c r="C3" s="10"/>
      <c r="D3" s="7">
        <v>131</v>
      </c>
      <c r="E3" s="8">
        <v>82</v>
      </c>
      <c r="F3" s="7">
        <v>42</v>
      </c>
      <c r="G3" s="7">
        <v>0</v>
      </c>
      <c r="H3" s="7">
        <f t="shared" ref="H3:H4" si="0">SUM(D3:G3)</f>
        <v>255</v>
      </c>
      <c r="I3" s="9"/>
    </row>
    <row r="4" spans="1:9" x14ac:dyDescent="0.25">
      <c r="A4" s="83" t="s">
        <v>7</v>
      </c>
      <c r="B4" s="84"/>
      <c r="C4" s="10"/>
      <c r="D4" s="7">
        <f>SUM(D2:D3)</f>
        <v>185</v>
      </c>
      <c r="E4" s="7">
        <f t="shared" ref="E4:G4" si="1">SUM(E2:E3)</f>
        <v>119</v>
      </c>
      <c r="F4" s="7">
        <f t="shared" si="1"/>
        <v>56</v>
      </c>
      <c r="G4" s="7">
        <f t="shared" si="1"/>
        <v>0</v>
      </c>
      <c r="H4" s="7">
        <f t="shared" si="0"/>
        <v>360</v>
      </c>
      <c r="I4" s="9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8" t="s">
        <v>15</v>
      </c>
      <c r="B6" s="15" t="s">
        <v>9</v>
      </c>
      <c r="C6" s="10"/>
      <c r="D6" s="7">
        <v>21</v>
      </c>
      <c r="E6" s="8">
        <v>36</v>
      </c>
      <c r="F6" s="7">
        <v>10</v>
      </c>
      <c r="G6" s="7">
        <v>0</v>
      </c>
      <c r="H6" s="7">
        <f>SUM(D6:G6)</f>
        <v>67</v>
      </c>
      <c r="I6" s="9"/>
    </row>
    <row r="7" spans="1:9" x14ac:dyDescent="0.25">
      <c r="A7" s="79"/>
      <c r="B7" s="15" t="s">
        <v>10</v>
      </c>
      <c r="C7" s="10"/>
      <c r="D7" s="7">
        <v>27</v>
      </c>
      <c r="E7" s="8">
        <v>15</v>
      </c>
      <c r="F7" s="7">
        <v>1</v>
      </c>
      <c r="G7" s="7">
        <v>0</v>
      </c>
      <c r="H7" s="7">
        <f t="shared" ref="H7:H8" si="2">SUM(D7:G7)</f>
        <v>43</v>
      </c>
      <c r="I7" s="9"/>
    </row>
    <row r="8" spans="1:9" x14ac:dyDescent="0.25">
      <c r="A8" s="79"/>
      <c r="B8" s="16" t="s">
        <v>11</v>
      </c>
      <c r="C8" s="10"/>
      <c r="D8" s="7">
        <v>1</v>
      </c>
      <c r="E8" s="8">
        <v>2</v>
      </c>
      <c r="F8" s="7">
        <v>0</v>
      </c>
      <c r="G8" s="7">
        <v>0</v>
      </c>
      <c r="H8" s="7">
        <f t="shared" si="2"/>
        <v>3</v>
      </c>
      <c r="I8" s="9"/>
    </row>
    <row r="9" spans="1:9" x14ac:dyDescent="0.25">
      <c r="A9" s="79"/>
      <c r="B9" s="24" t="s">
        <v>25</v>
      </c>
      <c r="C9" s="10"/>
      <c r="D9" s="7">
        <f>SUM(D6:D8)</f>
        <v>49</v>
      </c>
      <c r="E9" s="7">
        <f t="shared" ref="E9:H9" si="3">SUM(E6:E8)</f>
        <v>53</v>
      </c>
      <c r="F9" s="7">
        <f t="shared" si="3"/>
        <v>11</v>
      </c>
      <c r="G9" s="7">
        <f t="shared" si="3"/>
        <v>0</v>
      </c>
      <c r="H9" s="7">
        <f t="shared" si="3"/>
        <v>113</v>
      </c>
      <c r="I9" s="9"/>
    </row>
    <row r="10" spans="1:9" x14ac:dyDescent="0.25">
      <c r="A10" s="79"/>
      <c r="B10" s="16" t="s">
        <v>12</v>
      </c>
      <c r="C10" s="10"/>
      <c r="D10" s="7">
        <v>1</v>
      </c>
      <c r="E10" s="8">
        <v>1</v>
      </c>
      <c r="F10" s="7">
        <v>0</v>
      </c>
      <c r="G10" s="7">
        <v>0</v>
      </c>
      <c r="H10" s="7">
        <f>SUM(D10:G10)</f>
        <v>2</v>
      </c>
      <c r="I10" s="9"/>
    </row>
    <row r="11" spans="1:9" x14ac:dyDescent="0.25">
      <c r="A11" s="79"/>
      <c r="B11" s="16" t="s">
        <v>51</v>
      </c>
      <c r="C11" s="10"/>
      <c r="D11" s="17">
        <f>D10/D2</f>
        <v>1.8518518518518517E-2</v>
      </c>
      <c r="E11" s="17">
        <f t="shared" ref="E11:F11" si="4">E10/E2</f>
        <v>2.7027027027027029E-2</v>
      </c>
      <c r="F11" s="17">
        <f t="shared" si="4"/>
        <v>0</v>
      </c>
      <c r="G11" s="17">
        <v>0</v>
      </c>
      <c r="H11" s="17">
        <f t="shared" ref="H11" si="5">H10/H2</f>
        <v>1.9047619047619049E-2</v>
      </c>
      <c r="I11" s="9"/>
    </row>
    <row r="12" spans="1:9" x14ac:dyDescent="0.25">
      <c r="A12" s="79"/>
      <c r="B12" s="16" t="s">
        <v>13</v>
      </c>
      <c r="C12" s="10"/>
      <c r="D12" s="7">
        <v>0</v>
      </c>
      <c r="E12" s="8">
        <v>0</v>
      </c>
      <c r="F12" s="7">
        <v>0</v>
      </c>
      <c r="G12" s="7">
        <v>0</v>
      </c>
      <c r="H12" s="7">
        <f>SUM(D12:G12)</f>
        <v>0</v>
      </c>
      <c r="I12" s="9"/>
    </row>
    <row r="13" spans="1:9" s="52" customFormat="1" x14ac:dyDescent="0.25">
      <c r="A13" s="80"/>
      <c r="B13" s="55" t="s">
        <v>28</v>
      </c>
      <c r="C13" s="30"/>
      <c r="D13" s="56">
        <f>100%-D11</f>
        <v>0.98148148148148151</v>
      </c>
      <c r="E13" s="56">
        <f t="shared" ref="E13:H13" si="6">100%-E11</f>
        <v>0.97297297297297303</v>
      </c>
      <c r="F13" s="56">
        <f t="shared" si="6"/>
        <v>1</v>
      </c>
      <c r="G13" s="56">
        <f t="shared" si="6"/>
        <v>1</v>
      </c>
      <c r="H13" s="56">
        <f t="shared" si="6"/>
        <v>0.98095238095238091</v>
      </c>
      <c r="I13" s="54"/>
    </row>
    <row r="14" spans="1:9" x14ac:dyDescent="0.25">
      <c r="A14" s="18"/>
      <c r="B14" s="12"/>
      <c r="C14" s="10"/>
      <c r="D14" s="13"/>
      <c r="E14" s="13"/>
      <c r="F14" s="13"/>
      <c r="G14" s="13"/>
      <c r="H14" s="14"/>
      <c r="I14" s="9"/>
    </row>
    <row r="15" spans="1:9" x14ac:dyDescent="0.25">
      <c r="A15" s="78" t="s">
        <v>8</v>
      </c>
      <c r="B15" s="15" t="s">
        <v>9</v>
      </c>
      <c r="C15" s="10"/>
      <c r="D15" s="7">
        <v>65</v>
      </c>
      <c r="E15" s="8">
        <v>42</v>
      </c>
      <c r="F15" s="7">
        <v>10</v>
      </c>
      <c r="G15" s="7">
        <v>0</v>
      </c>
      <c r="H15" s="7">
        <f>SUM(D15:G15)</f>
        <v>117</v>
      </c>
      <c r="I15" s="9"/>
    </row>
    <row r="16" spans="1:9" x14ac:dyDescent="0.25">
      <c r="A16" s="79"/>
      <c r="B16" s="15" t="s">
        <v>10</v>
      </c>
      <c r="C16" s="10"/>
      <c r="D16" s="7">
        <v>5</v>
      </c>
      <c r="E16" s="8">
        <v>4</v>
      </c>
      <c r="F16" s="7">
        <v>0</v>
      </c>
      <c r="G16" s="7">
        <v>0</v>
      </c>
      <c r="H16" s="7">
        <f t="shared" ref="H16:H18" si="7">SUM(D16:G16)</f>
        <v>9</v>
      </c>
      <c r="I16" s="9"/>
    </row>
    <row r="17" spans="1:9" x14ac:dyDescent="0.25">
      <c r="A17" s="79"/>
      <c r="B17" s="16" t="s">
        <v>11</v>
      </c>
      <c r="C17" s="10"/>
      <c r="D17" s="7">
        <v>0</v>
      </c>
      <c r="E17" s="8">
        <v>0</v>
      </c>
      <c r="F17" s="7">
        <v>0</v>
      </c>
      <c r="G17" s="7">
        <v>0</v>
      </c>
      <c r="H17" s="7">
        <f t="shared" si="7"/>
        <v>0</v>
      </c>
      <c r="I17" s="9"/>
    </row>
    <row r="18" spans="1:9" x14ac:dyDescent="0.25">
      <c r="A18" s="79"/>
      <c r="B18" s="16" t="s">
        <v>26</v>
      </c>
      <c r="C18" s="10"/>
      <c r="D18" s="7">
        <v>40</v>
      </c>
      <c r="E18" s="8">
        <v>51</v>
      </c>
      <c r="F18" s="7">
        <v>16</v>
      </c>
      <c r="G18" s="7">
        <v>0</v>
      </c>
      <c r="H18" s="7">
        <f t="shared" si="7"/>
        <v>107</v>
      </c>
      <c r="I18" s="9"/>
    </row>
    <row r="19" spans="1:9" x14ac:dyDescent="0.25">
      <c r="A19" s="79"/>
      <c r="B19" s="24" t="s">
        <v>25</v>
      </c>
      <c r="C19" s="10"/>
      <c r="D19" s="7">
        <f>SUM(D15:D18)</f>
        <v>110</v>
      </c>
      <c r="E19" s="7">
        <f t="shared" ref="E19:H19" si="8">SUM(E15:E18)</f>
        <v>97</v>
      </c>
      <c r="F19" s="7">
        <f t="shared" si="8"/>
        <v>26</v>
      </c>
      <c r="G19" s="7">
        <f t="shared" si="8"/>
        <v>0</v>
      </c>
      <c r="H19" s="7">
        <f t="shared" si="8"/>
        <v>233</v>
      </c>
      <c r="I19" s="9"/>
    </row>
    <row r="20" spans="1:9" x14ac:dyDescent="0.25">
      <c r="A20" s="79"/>
      <c r="B20" s="16" t="s">
        <v>12</v>
      </c>
      <c r="C20" s="10"/>
      <c r="D20" s="7">
        <v>10</v>
      </c>
      <c r="E20" s="8">
        <v>4</v>
      </c>
      <c r="F20" s="7">
        <v>2</v>
      </c>
      <c r="G20" s="7">
        <v>0</v>
      </c>
      <c r="H20" s="7">
        <f>SUM(D20:G20)</f>
        <v>16</v>
      </c>
      <c r="I20" s="9"/>
    </row>
    <row r="21" spans="1:9" x14ac:dyDescent="0.25">
      <c r="A21" s="79"/>
      <c r="B21" s="16" t="s">
        <v>51</v>
      </c>
      <c r="C21" s="10"/>
      <c r="D21" s="17">
        <f>D20/D3</f>
        <v>7.6335877862595422E-2</v>
      </c>
      <c r="E21" s="17">
        <f t="shared" ref="E21:H21" si="9">E20/E3</f>
        <v>4.878048780487805E-2</v>
      </c>
      <c r="F21" s="17">
        <f t="shared" si="9"/>
        <v>4.7619047619047616E-2</v>
      </c>
      <c r="G21" s="17">
        <v>0</v>
      </c>
      <c r="H21" s="17">
        <f t="shared" si="9"/>
        <v>6.2745098039215685E-2</v>
      </c>
      <c r="I21" s="9"/>
    </row>
    <row r="22" spans="1:9" x14ac:dyDescent="0.25">
      <c r="A22" s="79"/>
      <c r="B22" s="16" t="s">
        <v>13</v>
      </c>
      <c r="C22" s="10"/>
      <c r="D22" s="7">
        <v>4</v>
      </c>
      <c r="E22" s="8">
        <v>1</v>
      </c>
      <c r="F22" s="7">
        <v>0</v>
      </c>
      <c r="G22" s="7">
        <v>0</v>
      </c>
      <c r="H22" s="7">
        <f>SUM(D22:G22)</f>
        <v>5</v>
      </c>
      <c r="I22" s="9"/>
    </row>
    <row r="23" spans="1:9" s="52" customFormat="1" x14ac:dyDescent="0.25">
      <c r="A23" s="80"/>
      <c r="B23" s="59" t="s">
        <v>29</v>
      </c>
      <c r="C23" s="30"/>
      <c r="D23" s="56">
        <f>100%-D21</f>
        <v>0.92366412213740456</v>
      </c>
      <c r="E23" s="56">
        <f t="shared" ref="E23:H23" si="10">100%-E21</f>
        <v>0.95121951219512191</v>
      </c>
      <c r="F23" s="56">
        <f t="shared" si="10"/>
        <v>0.95238095238095233</v>
      </c>
      <c r="G23" s="56">
        <f t="shared" si="10"/>
        <v>1</v>
      </c>
      <c r="H23" s="56">
        <f t="shared" si="10"/>
        <v>0.93725490196078431</v>
      </c>
      <c r="I23" s="54"/>
    </row>
    <row r="24" spans="1:9" x14ac:dyDescent="0.25">
      <c r="A24" s="18"/>
      <c r="B24" s="12"/>
      <c r="C24" s="10"/>
      <c r="D24" s="13"/>
      <c r="E24" s="13"/>
      <c r="F24" s="13"/>
      <c r="G24" s="13"/>
      <c r="H24" s="14"/>
      <c r="I24" s="9"/>
    </row>
    <row r="25" spans="1:9" x14ac:dyDescent="0.25">
      <c r="A25" s="7" t="s">
        <v>16</v>
      </c>
      <c r="B25" s="16" t="s">
        <v>17</v>
      </c>
      <c r="C25" s="10"/>
      <c r="D25" s="7">
        <v>4</v>
      </c>
      <c r="E25" s="8">
        <v>1</v>
      </c>
      <c r="F25" s="7">
        <v>0</v>
      </c>
      <c r="G25" s="7">
        <v>0</v>
      </c>
      <c r="H25" s="7">
        <f>SUM(D25:G25)</f>
        <v>5</v>
      </c>
      <c r="I25" s="9"/>
    </row>
    <row r="26" spans="1:9" x14ac:dyDescent="0.25">
      <c r="A26" s="19"/>
      <c r="B26" s="12"/>
      <c r="C26" s="10"/>
      <c r="D26" s="13"/>
      <c r="E26" s="13"/>
      <c r="F26" s="13"/>
      <c r="G26" s="13"/>
      <c r="H26" s="14"/>
      <c r="I26" s="9"/>
    </row>
    <row r="27" spans="1:9" x14ac:dyDescent="0.25">
      <c r="A27" s="63" t="s">
        <v>4</v>
      </c>
      <c r="B27" s="64" t="s">
        <v>14</v>
      </c>
      <c r="C27" s="30"/>
      <c r="D27" s="85">
        <f>(H13+H23)/2</f>
        <v>0.95910364145658256</v>
      </c>
      <c r="E27" s="86"/>
      <c r="F27" s="86"/>
      <c r="G27" s="86"/>
      <c r="H27" s="87"/>
      <c r="I27" s="9"/>
    </row>
    <row r="28" spans="1:9" x14ac:dyDescent="0.25">
      <c r="I28" s="9"/>
    </row>
    <row r="29" spans="1:9" x14ac:dyDescent="0.25">
      <c r="I29" s="9"/>
    </row>
    <row r="30" spans="1:9" x14ac:dyDescent="0.25">
      <c r="B30" s="82" t="s">
        <v>18</v>
      </c>
      <c r="C30" s="82"/>
      <c r="D30" s="82"/>
      <c r="E30" s="82"/>
      <c r="F30" s="82"/>
      <c r="I30" s="9"/>
    </row>
    <row r="31" spans="1:9" x14ac:dyDescent="0.25">
      <c r="A31" s="15"/>
      <c r="B31" s="88" t="s">
        <v>19</v>
      </c>
      <c r="C31" s="73"/>
      <c r="D31" s="73"/>
      <c r="E31" s="23"/>
      <c r="F31" s="23" t="s">
        <v>4</v>
      </c>
      <c r="I31" s="9"/>
    </row>
    <row r="32" spans="1:9" x14ac:dyDescent="0.25">
      <c r="A32" s="74" t="s">
        <v>24</v>
      </c>
      <c r="B32" s="73" t="s">
        <v>23</v>
      </c>
      <c r="C32" s="73"/>
      <c r="D32" s="73"/>
      <c r="E32" s="15"/>
      <c r="F32" s="15">
        <v>2</v>
      </c>
      <c r="I32" s="9"/>
    </row>
    <row r="33" spans="1:18" x14ac:dyDescent="0.25">
      <c r="A33" s="74"/>
      <c r="B33" s="65" t="s">
        <v>21</v>
      </c>
      <c r="C33" s="66"/>
      <c r="D33" s="67"/>
      <c r="E33" s="15"/>
      <c r="F33" s="15">
        <v>0</v>
      </c>
    </row>
    <row r="34" spans="1:18" s="21" customFormat="1" ht="13.7" customHeight="1" x14ac:dyDescent="0.25">
      <c r="A34" s="15"/>
      <c r="B34" s="73"/>
      <c r="C34" s="73"/>
      <c r="D34" s="73"/>
      <c r="E34" s="23" t="s">
        <v>4</v>
      </c>
      <c r="F34" s="23">
        <f>SUM(F32:F33)</f>
        <v>2</v>
      </c>
      <c r="I34"/>
      <c r="J34"/>
      <c r="K34"/>
      <c r="L34"/>
      <c r="M34"/>
      <c r="N34"/>
      <c r="O34"/>
      <c r="P34"/>
      <c r="Q34"/>
      <c r="R34"/>
    </row>
    <row r="35" spans="1:18" s="21" customFormat="1" x14ac:dyDescent="0.25">
      <c r="A35" s="74"/>
      <c r="B35" s="65" t="s">
        <v>59</v>
      </c>
      <c r="C35" s="66"/>
      <c r="D35" s="67"/>
      <c r="F35" s="15">
        <v>1</v>
      </c>
      <c r="I35"/>
      <c r="J35"/>
      <c r="K35"/>
      <c r="L35"/>
      <c r="M35"/>
      <c r="N35"/>
      <c r="O35"/>
      <c r="P35"/>
      <c r="Q35"/>
      <c r="R35"/>
    </row>
    <row r="36" spans="1:18" s="21" customFormat="1" x14ac:dyDescent="0.25">
      <c r="A36" s="74"/>
      <c r="B36" s="65" t="s">
        <v>61</v>
      </c>
      <c r="C36" s="66"/>
      <c r="D36" s="67"/>
      <c r="F36" s="15">
        <v>2</v>
      </c>
      <c r="I36"/>
      <c r="J36"/>
      <c r="K36"/>
      <c r="L36"/>
      <c r="M36"/>
      <c r="N36"/>
      <c r="O36"/>
      <c r="P36"/>
      <c r="Q36"/>
      <c r="R36"/>
    </row>
    <row r="37" spans="1:18" s="21" customFormat="1" x14ac:dyDescent="0.25">
      <c r="A37" s="74"/>
      <c r="B37" s="73" t="s">
        <v>23</v>
      </c>
      <c r="C37" s="73"/>
      <c r="D37" s="73"/>
      <c r="F37" s="15">
        <v>13</v>
      </c>
      <c r="I37"/>
      <c r="J37"/>
      <c r="K37"/>
      <c r="L37"/>
      <c r="M37"/>
      <c r="N37"/>
      <c r="O37"/>
      <c r="P37"/>
      <c r="Q37"/>
      <c r="R37"/>
    </row>
    <row r="38" spans="1:18" s="21" customFormat="1" x14ac:dyDescent="0.25">
      <c r="A38" s="15"/>
      <c r="B38" s="73"/>
      <c r="C38" s="73"/>
      <c r="D38" s="73"/>
      <c r="E38" s="23" t="s">
        <v>4</v>
      </c>
      <c r="F38" s="23">
        <f>SUM(F35:F37)</f>
        <v>16</v>
      </c>
      <c r="I38"/>
      <c r="J38"/>
      <c r="K38"/>
      <c r="L38"/>
      <c r="M38"/>
      <c r="N38"/>
      <c r="O38"/>
      <c r="P38"/>
      <c r="Q38"/>
      <c r="R38"/>
    </row>
    <row r="40" spans="1:18" x14ac:dyDescent="0.25">
      <c r="A40" s="73" t="s">
        <v>65</v>
      </c>
      <c r="B40" s="73"/>
      <c r="C40" s="73"/>
      <c r="D40" s="73"/>
      <c r="E40" s="73"/>
      <c r="F40" s="7">
        <v>20</v>
      </c>
    </row>
    <row r="41" spans="1:18" x14ac:dyDescent="0.25">
      <c r="B41"/>
      <c r="D41"/>
    </row>
    <row r="42" spans="1:18" x14ac:dyDescent="0.25">
      <c r="B42"/>
      <c r="D42"/>
    </row>
    <row r="43" spans="1:18" x14ac:dyDescent="0.25">
      <c r="B43"/>
      <c r="D43"/>
    </row>
    <row r="44" spans="1:18" x14ac:dyDescent="0.25">
      <c r="B44"/>
      <c r="D44"/>
    </row>
    <row r="45" spans="1:18" x14ac:dyDescent="0.25">
      <c r="B45"/>
      <c r="D45"/>
    </row>
    <row r="46" spans="1:18" x14ac:dyDescent="0.25">
      <c r="B46"/>
      <c r="D46"/>
    </row>
    <row r="47" spans="1:18" x14ac:dyDescent="0.25">
      <c r="B47"/>
      <c r="D47"/>
    </row>
    <row r="48" spans="1:18" x14ac:dyDescent="0.25">
      <c r="B48"/>
      <c r="D48"/>
    </row>
  </sheetData>
  <mergeCells count="16">
    <mergeCell ref="A40:E40"/>
    <mergeCell ref="A15:A23"/>
    <mergeCell ref="A1:B1"/>
    <mergeCell ref="A2:B2"/>
    <mergeCell ref="A3:B3"/>
    <mergeCell ref="A4:B4"/>
    <mergeCell ref="A6:A13"/>
    <mergeCell ref="B38:D38"/>
    <mergeCell ref="D27:H27"/>
    <mergeCell ref="B30:F30"/>
    <mergeCell ref="B31:D31"/>
    <mergeCell ref="A32:A33"/>
    <mergeCell ref="B32:D32"/>
    <mergeCell ref="B34:D34"/>
    <mergeCell ref="A35:A37"/>
    <mergeCell ref="B37:D37"/>
  </mergeCells>
  <pageMargins left="0.7" right="0.7" top="0.75" bottom="0.75" header="0.3" footer="0.3"/>
  <pageSetup orientation="portrait" r:id="rId1"/>
  <headerFooter>
    <oddHeader>&amp;C&amp;F</oddHeader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39"/>
  <sheetViews>
    <sheetView zoomScaleNormal="100" workbookViewId="0">
      <selection activeCell="F40" sqref="F40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style="104" customWidth="1"/>
    <col min="10" max="11" width="9.5703125" style="104" customWidth="1"/>
    <col min="12" max="15" width="9.5703125" customWidth="1"/>
    <col min="16" max="16" width="3.140625" customWidth="1"/>
    <col min="17" max="17" width="6.140625" bestFit="1" customWidth="1"/>
    <col min="18" max="18" width="7.85546875" customWidth="1"/>
  </cols>
  <sheetData>
    <row r="1" spans="1:11" s="5" customFormat="1" ht="45" x14ac:dyDescent="0.2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106"/>
      <c r="J1" s="103"/>
      <c r="K1" s="103"/>
    </row>
    <row r="2" spans="1:11" x14ac:dyDescent="0.25">
      <c r="A2" s="82" t="s">
        <v>6</v>
      </c>
      <c r="B2" s="82"/>
      <c r="C2" s="6"/>
      <c r="D2" s="7">
        <v>79</v>
      </c>
      <c r="E2" s="8">
        <v>50</v>
      </c>
      <c r="F2" s="7">
        <v>15</v>
      </c>
      <c r="G2" s="7">
        <v>1</v>
      </c>
      <c r="H2" s="7">
        <f>SUM(D2:G2)</f>
        <v>145</v>
      </c>
      <c r="I2" s="107"/>
    </row>
    <row r="3" spans="1:11" x14ac:dyDescent="0.25">
      <c r="A3" s="82" t="s">
        <v>5</v>
      </c>
      <c r="B3" s="82"/>
      <c r="C3" s="10"/>
      <c r="D3" s="7">
        <v>100</v>
      </c>
      <c r="E3" s="8">
        <v>30</v>
      </c>
      <c r="F3" s="7">
        <v>29</v>
      </c>
      <c r="G3" s="7">
        <v>0</v>
      </c>
      <c r="H3" s="7">
        <f>SUM(D3:G3)</f>
        <v>159</v>
      </c>
      <c r="I3" s="107"/>
    </row>
    <row r="4" spans="1:11" x14ac:dyDescent="0.25">
      <c r="A4" s="83" t="s">
        <v>7</v>
      </c>
      <c r="B4" s="84"/>
      <c r="C4" s="10"/>
      <c r="D4" s="7">
        <f>SUM(D2:D3)</f>
        <v>179</v>
      </c>
      <c r="E4" s="7">
        <f t="shared" ref="E4:H4" si="0">SUM(E2:E3)</f>
        <v>80</v>
      </c>
      <c r="F4" s="7">
        <f t="shared" si="0"/>
        <v>44</v>
      </c>
      <c r="G4" s="7">
        <f t="shared" si="0"/>
        <v>1</v>
      </c>
      <c r="H4" s="7">
        <f t="shared" si="0"/>
        <v>304</v>
      </c>
      <c r="I4" s="107"/>
    </row>
    <row r="5" spans="1:11" x14ac:dyDescent="0.25">
      <c r="A5" s="11"/>
      <c r="B5" s="12"/>
      <c r="C5" s="10"/>
      <c r="D5" s="13"/>
      <c r="E5" s="13"/>
      <c r="F5" s="13"/>
      <c r="G5" s="13"/>
      <c r="H5" s="14"/>
      <c r="I5" s="107"/>
    </row>
    <row r="6" spans="1:11" x14ac:dyDescent="0.25">
      <c r="A6" s="78" t="s">
        <v>15</v>
      </c>
      <c r="B6" s="15" t="s">
        <v>9</v>
      </c>
      <c r="C6" s="10"/>
      <c r="D6" s="7">
        <v>30</v>
      </c>
      <c r="E6" s="8">
        <v>17</v>
      </c>
      <c r="F6" s="7">
        <v>13</v>
      </c>
      <c r="G6" s="7">
        <v>0</v>
      </c>
      <c r="H6" s="7">
        <f>SUM(D6:G6)</f>
        <v>60</v>
      </c>
      <c r="I6" s="107"/>
    </row>
    <row r="7" spans="1:11" x14ac:dyDescent="0.25">
      <c r="A7" s="79"/>
      <c r="B7" s="15" t="s">
        <v>10</v>
      </c>
      <c r="C7" s="10"/>
      <c r="D7" s="7">
        <v>41</v>
      </c>
      <c r="E7" s="8">
        <v>15</v>
      </c>
      <c r="F7" s="7">
        <v>2</v>
      </c>
      <c r="G7" s="7">
        <v>1</v>
      </c>
      <c r="H7" s="7">
        <f t="shared" ref="H7:H8" si="1">SUM(D7:G7)</f>
        <v>59</v>
      </c>
      <c r="I7" s="107"/>
    </row>
    <row r="8" spans="1:11" x14ac:dyDescent="0.25">
      <c r="A8" s="79"/>
      <c r="B8" s="16" t="s">
        <v>11</v>
      </c>
      <c r="C8" s="10"/>
      <c r="D8" s="7">
        <v>13</v>
      </c>
      <c r="E8" s="8">
        <v>5</v>
      </c>
      <c r="F8" s="7">
        <v>1</v>
      </c>
      <c r="G8" s="7">
        <v>0</v>
      </c>
      <c r="H8" s="7">
        <f t="shared" si="1"/>
        <v>19</v>
      </c>
      <c r="I8" s="107"/>
    </row>
    <row r="9" spans="1:11" x14ac:dyDescent="0.25">
      <c r="A9" s="79"/>
      <c r="B9" s="24" t="s">
        <v>25</v>
      </c>
      <c r="C9" s="10"/>
      <c r="D9" s="7">
        <f>SUM(D6:D8)</f>
        <v>84</v>
      </c>
      <c r="E9" s="7">
        <f t="shared" ref="E9:H9" si="2">SUM(E6:E8)</f>
        <v>37</v>
      </c>
      <c r="F9" s="7">
        <f t="shared" si="2"/>
        <v>16</v>
      </c>
      <c r="G9" s="7">
        <f t="shared" si="2"/>
        <v>1</v>
      </c>
      <c r="H9" s="7">
        <f t="shared" si="2"/>
        <v>138</v>
      </c>
      <c r="I9" s="108"/>
      <c r="J9" s="108"/>
    </row>
    <row r="10" spans="1:11" x14ac:dyDescent="0.25">
      <c r="A10" s="79"/>
      <c r="B10" s="16" t="s">
        <v>12</v>
      </c>
      <c r="C10" s="10"/>
      <c r="D10" s="7">
        <v>2</v>
      </c>
      <c r="E10" s="8">
        <v>3</v>
      </c>
      <c r="F10" s="7">
        <v>0</v>
      </c>
      <c r="G10" s="7">
        <v>0</v>
      </c>
      <c r="H10" s="7">
        <f>SUM(D10:G10)</f>
        <v>5</v>
      </c>
      <c r="I10" s="107"/>
    </row>
    <row r="11" spans="1:11" x14ac:dyDescent="0.25">
      <c r="A11" s="79"/>
      <c r="B11" s="16" t="s">
        <v>51</v>
      </c>
      <c r="C11" s="10"/>
      <c r="D11" s="17">
        <f>D10/D2</f>
        <v>2.5316455696202531E-2</v>
      </c>
      <c r="E11" s="17">
        <f>E10/E2</f>
        <v>0.06</v>
      </c>
      <c r="F11" s="17">
        <f t="shared" ref="F11:H11" si="3">F10/F2</f>
        <v>0</v>
      </c>
      <c r="G11" s="17">
        <f t="shared" si="3"/>
        <v>0</v>
      </c>
      <c r="H11" s="17">
        <f t="shared" si="3"/>
        <v>3.4482758620689655E-2</v>
      </c>
      <c r="I11" s="107"/>
    </row>
    <row r="12" spans="1:11" x14ac:dyDescent="0.25">
      <c r="A12" s="79"/>
      <c r="B12" s="16" t="s">
        <v>13</v>
      </c>
      <c r="C12" s="10"/>
      <c r="D12" s="7">
        <v>0</v>
      </c>
      <c r="E12" s="8">
        <v>0</v>
      </c>
      <c r="F12" s="7">
        <v>0</v>
      </c>
      <c r="G12" s="7">
        <v>0</v>
      </c>
      <c r="H12" s="7">
        <f>SUM(D12:G12)</f>
        <v>0</v>
      </c>
      <c r="I12" s="107"/>
    </row>
    <row r="13" spans="1:11" s="52" customFormat="1" x14ac:dyDescent="0.25">
      <c r="A13" s="80"/>
      <c r="B13" s="55" t="s">
        <v>28</v>
      </c>
      <c r="C13" s="30"/>
      <c r="D13" s="56">
        <f>100%-D11</f>
        <v>0.97468354430379744</v>
      </c>
      <c r="E13" s="56">
        <f t="shared" ref="E13:H13" si="4">100%-E11</f>
        <v>0.94</v>
      </c>
      <c r="F13" s="56">
        <f t="shared" si="4"/>
        <v>1</v>
      </c>
      <c r="G13" s="56">
        <f t="shared" si="4"/>
        <v>1</v>
      </c>
      <c r="H13" s="56">
        <f t="shared" si="4"/>
        <v>0.96551724137931039</v>
      </c>
      <c r="I13" s="109"/>
      <c r="J13" s="105"/>
      <c r="K13" s="105"/>
    </row>
    <row r="14" spans="1:11" x14ac:dyDescent="0.25">
      <c r="A14" s="18"/>
      <c r="B14" s="12"/>
      <c r="C14" s="10"/>
      <c r="D14" s="13"/>
      <c r="E14" s="13"/>
      <c r="F14" s="13"/>
      <c r="G14" s="13"/>
      <c r="H14" s="14"/>
      <c r="I14" s="107"/>
    </row>
    <row r="15" spans="1:11" x14ac:dyDescent="0.25">
      <c r="A15" s="78" t="s">
        <v>8</v>
      </c>
      <c r="B15" s="15" t="s">
        <v>9</v>
      </c>
      <c r="C15" s="10"/>
      <c r="D15" s="7">
        <v>86</v>
      </c>
      <c r="E15" s="8">
        <v>55</v>
      </c>
      <c r="F15" s="7">
        <v>21</v>
      </c>
      <c r="G15" s="7">
        <v>0</v>
      </c>
      <c r="H15" s="7">
        <f>SUM(D15:G15)</f>
        <v>162</v>
      </c>
      <c r="I15" s="107"/>
    </row>
    <row r="16" spans="1:11" x14ac:dyDescent="0.25">
      <c r="A16" s="79"/>
      <c r="B16" s="15" t="s">
        <v>10</v>
      </c>
      <c r="C16" s="10"/>
      <c r="D16" s="7">
        <v>3</v>
      </c>
      <c r="E16" s="8">
        <v>1</v>
      </c>
      <c r="F16" s="7">
        <v>0</v>
      </c>
      <c r="G16" s="7">
        <v>0</v>
      </c>
      <c r="H16" s="7">
        <f t="shared" ref="H16:H18" si="5">SUM(D16:G16)</f>
        <v>4</v>
      </c>
      <c r="I16" s="107"/>
    </row>
    <row r="17" spans="1:11" x14ac:dyDescent="0.25">
      <c r="A17" s="79"/>
      <c r="B17" s="16" t="s">
        <v>11</v>
      </c>
      <c r="C17" s="10"/>
      <c r="D17" s="7">
        <v>13</v>
      </c>
      <c r="E17" s="8">
        <v>9</v>
      </c>
      <c r="F17" s="7">
        <v>4</v>
      </c>
      <c r="G17" s="7">
        <v>0</v>
      </c>
      <c r="H17" s="7">
        <f t="shared" si="5"/>
        <v>26</v>
      </c>
      <c r="I17" s="107"/>
    </row>
    <row r="18" spans="1:11" x14ac:dyDescent="0.25">
      <c r="A18" s="79"/>
      <c r="B18" s="16" t="s">
        <v>26</v>
      </c>
      <c r="C18" s="10"/>
      <c r="D18" s="7">
        <v>18</v>
      </c>
      <c r="E18" s="8">
        <v>22</v>
      </c>
      <c r="F18" s="7">
        <v>18</v>
      </c>
      <c r="G18" s="7">
        <v>0</v>
      </c>
      <c r="H18" s="7">
        <f t="shared" si="5"/>
        <v>58</v>
      </c>
      <c r="I18" s="107"/>
    </row>
    <row r="19" spans="1:11" x14ac:dyDescent="0.25">
      <c r="A19" s="79"/>
      <c r="B19" s="24" t="s">
        <v>25</v>
      </c>
      <c r="C19" s="10"/>
      <c r="D19" s="7">
        <f>SUM(D15:D18)</f>
        <v>120</v>
      </c>
      <c r="E19" s="7">
        <f t="shared" ref="E19:G19" si="6">SUM(E15:E18)</f>
        <v>87</v>
      </c>
      <c r="F19" s="7">
        <f t="shared" si="6"/>
        <v>43</v>
      </c>
      <c r="G19" s="7">
        <f t="shared" si="6"/>
        <v>0</v>
      </c>
      <c r="H19" s="7">
        <f>SUM(H15:H18)</f>
        <v>250</v>
      </c>
      <c r="I19" s="107"/>
    </row>
    <row r="20" spans="1:11" x14ac:dyDescent="0.25">
      <c r="A20" s="79"/>
      <c r="B20" s="16" t="s">
        <v>12</v>
      </c>
      <c r="C20" s="10"/>
      <c r="D20" s="7">
        <v>3</v>
      </c>
      <c r="E20" s="8">
        <v>1</v>
      </c>
      <c r="F20" s="7">
        <v>0</v>
      </c>
      <c r="G20" s="7">
        <v>0</v>
      </c>
      <c r="H20" s="7">
        <f>SUM(D20:G20)</f>
        <v>4</v>
      </c>
      <c r="I20" s="107"/>
    </row>
    <row r="21" spans="1:11" x14ac:dyDescent="0.25">
      <c r="A21" s="79"/>
      <c r="B21" s="16" t="s">
        <v>51</v>
      </c>
      <c r="C21" s="10"/>
      <c r="D21" s="17">
        <f>D20/D3</f>
        <v>0.03</v>
      </c>
      <c r="E21" s="17">
        <f t="shared" ref="E21:H21" si="7">E20/E3</f>
        <v>3.3333333333333333E-2</v>
      </c>
      <c r="F21" s="17">
        <f t="shared" si="7"/>
        <v>0</v>
      </c>
      <c r="G21" s="17">
        <v>0</v>
      </c>
      <c r="H21" s="17">
        <f t="shared" si="7"/>
        <v>2.5157232704402517E-2</v>
      </c>
      <c r="I21" s="107"/>
    </row>
    <row r="22" spans="1:11" x14ac:dyDescent="0.25">
      <c r="A22" s="79"/>
      <c r="B22" s="16" t="s">
        <v>13</v>
      </c>
      <c r="C22" s="10"/>
      <c r="D22" s="7">
        <v>1</v>
      </c>
      <c r="E22" s="8">
        <v>1</v>
      </c>
      <c r="F22" s="7">
        <v>0</v>
      </c>
      <c r="G22" s="7">
        <v>0</v>
      </c>
      <c r="H22" s="7">
        <f>SUM(D22:G22)</f>
        <v>2</v>
      </c>
      <c r="I22" s="107"/>
    </row>
    <row r="23" spans="1:11" s="52" customFormat="1" x14ac:dyDescent="0.25">
      <c r="A23" s="80"/>
      <c r="B23" s="59" t="s">
        <v>29</v>
      </c>
      <c r="C23" s="30"/>
      <c r="D23" s="56">
        <f>100%-D21</f>
        <v>0.97</v>
      </c>
      <c r="E23" s="56">
        <f t="shared" ref="E23:H23" si="8">100%-E21</f>
        <v>0.96666666666666667</v>
      </c>
      <c r="F23" s="56">
        <f t="shared" si="8"/>
        <v>1</v>
      </c>
      <c r="G23" s="56">
        <f t="shared" si="8"/>
        <v>1</v>
      </c>
      <c r="H23" s="56">
        <f t="shared" si="8"/>
        <v>0.97484276729559749</v>
      </c>
      <c r="I23" s="109"/>
      <c r="J23" s="105"/>
      <c r="K23" s="105"/>
    </row>
    <row r="24" spans="1:11" x14ac:dyDescent="0.25">
      <c r="A24" s="18"/>
      <c r="B24" s="12"/>
      <c r="C24" s="10"/>
      <c r="D24" s="13"/>
      <c r="E24" s="13"/>
      <c r="F24" s="13"/>
      <c r="G24" s="13"/>
      <c r="H24" s="14"/>
      <c r="I24" s="107"/>
    </row>
    <row r="25" spans="1:11" x14ac:dyDescent="0.25">
      <c r="A25" s="7" t="s">
        <v>16</v>
      </c>
      <c r="B25" s="16" t="s">
        <v>17</v>
      </c>
      <c r="C25" s="10"/>
      <c r="D25" s="7">
        <v>5</v>
      </c>
      <c r="E25" s="8">
        <v>1</v>
      </c>
      <c r="F25" s="7">
        <v>2</v>
      </c>
      <c r="G25" s="7">
        <v>0</v>
      </c>
      <c r="H25" s="7">
        <f>SUM(D25:G25)</f>
        <v>8</v>
      </c>
      <c r="I25" s="107"/>
    </row>
    <row r="26" spans="1:11" x14ac:dyDescent="0.25">
      <c r="A26" s="19"/>
      <c r="B26" s="12"/>
      <c r="C26" s="10"/>
      <c r="D26" s="13"/>
      <c r="E26" s="13"/>
      <c r="F26" s="13"/>
      <c r="G26" s="13"/>
      <c r="H26" s="14"/>
      <c r="I26" s="107"/>
    </row>
    <row r="27" spans="1:11" x14ac:dyDescent="0.25">
      <c r="A27" s="63" t="s">
        <v>4</v>
      </c>
      <c r="B27" s="64" t="s">
        <v>14</v>
      </c>
      <c r="C27" s="30"/>
      <c r="D27" s="85">
        <f>(H13+H23)/2</f>
        <v>0.97018000433745399</v>
      </c>
      <c r="E27" s="86"/>
      <c r="F27" s="86"/>
      <c r="G27" s="86"/>
      <c r="H27" s="87"/>
      <c r="I27" s="107"/>
    </row>
    <row r="28" spans="1:11" x14ac:dyDescent="0.25">
      <c r="I28" s="107"/>
    </row>
    <row r="29" spans="1:11" x14ac:dyDescent="0.25">
      <c r="I29" s="107"/>
    </row>
    <row r="30" spans="1:11" x14ac:dyDescent="0.25">
      <c r="A30" s="15"/>
      <c r="B30" s="82" t="s">
        <v>18</v>
      </c>
      <c r="C30" s="82"/>
      <c r="D30" s="82"/>
      <c r="E30" s="82"/>
      <c r="F30" s="82"/>
      <c r="I30" s="107"/>
    </row>
    <row r="31" spans="1:11" x14ac:dyDescent="0.25">
      <c r="A31" s="15"/>
      <c r="B31" s="88" t="s">
        <v>19</v>
      </c>
      <c r="C31" s="73"/>
      <c r="D31" s="73"/>
      <c r="E31" s="23"/>
      <c r="F31" s="23" t="s">
        <v>4</v>
      </c>
      <c r="I31" s="107"/>
    </row>
    <row r="32" spans="1:11" x14ac:dyDescent="0.25">
      <c r="A32" s="78" t="s">
        <v>24</v>
      </c>
      <c r="B32" s="73" t="s">
        <v>20</v>
      </c>
      <c r="C32" s="73"/>
      <c r="D32" s="73"/>
      <c r="E32" s="15"/>
      <c r="F32" s="15">
        <v>2</v>
      </c>
      <c r="I32" s="107"/>
    </row>
    <row r="33" spans="1:18" x14ac:dyDescent="0.25">
      <c r="A33" s="79"/>
      <c r="B33" s="73" t="s">
        <v>23</v>
      </c>
      <c r="C33" s="73"/>
      <c r="D33" s="73"/>
      <c r="E33" s="15"/>
      <c r="F33" s="15">
        <v>3</v>
      </c>
    </row>
    <row r="34" spans="1:18" s="21" customFormat="1" x14ac:dyDescent="0.25">
      <c r="A34" s="15"/>
      <c r="B34" s="73"/>
      <c r="C34" s="73"/>
      <c r="D34" s="73"/>
      <c r="E34" s="23" t="s">
        <v>4</v>
      </c>
      <c r="F34" s="23">
        <f>SUM(F32:F33)</f>
        <v>5</v>
      </c>
      <c r="I34" s="104"/>
      <c r="J34" s="104"/>
      <c r="K34" s="104"/>
      <c r="L34"/>
      <c r="M34"/>
      <c r="N34"/>
      <c r="O34"/>
      <c r="P34"/>
      <c r="Q34"/>
      <c r="R34"/>
    </row>
    <row r="35" spans="1:18" s="21" customFormat="1" x14ac:dyDescent="0.25">
      <c r="A35" s="74" t="s">
        <v>54</v>
      </c>
      <c r="B35" s="73" t="s">
        <v>56</v>
      </c>
      <c r="C35" s="73"/>
      <c r="D35" s="73"/>
      <c r="E35" s="15"/>
      <c r="F35" s="15">
        <v>3</v>
      </c>
      <c r="I35" s="104"/>
      <c r="J35" s="104"/>
      <c r="K35" s="104"/>
      <c r="L35"/>
      <c r="M35"/>
      <c r="N35"/>
      <c r="O35"/>
      <c r="P35"/>
      <c r="Q35"/>
      <c r="R35"/>
    </row>
    <row r="36" spans="1:18" s="21" customFormat="1" x14ac:dyDescent="0.25">
      <c r="A36" s="74"/>
      <c r="B36" s="73" t="s">
        <v>23</v>
      </c>
      <c r="C36" s="73"/>
      <c r="D36" s="73"/>
      <c r="E36" s="15"/>
      <c r="F36" s="15">
        <v>1</v>
      </c>
      <c r="I36" s="104"/>
      <c r="J36" s="104"/>
      <c r="K36" s="104"/>
      <c r="L36"/>
      <c r="M36"/>
      <c r="N36"/>
      <c r="O36"/>
      <c r="P36"/>
      <c r="Q36"/>
      <c r="R36"/>
    </row>
    <row r="37" spans="1:18" s="21" customFormat="1" x14ac:dyDescent="0.25">
      <c r="A37" s="15"/>
      <c r="B37" s="73"/>
      <c r="C37" s="73"/>
      <c r="D37" s="73"/>
      <c r="E37" s="23" t="s">
        <v>4</v>
      </c>
      <c r="F37" s="23">
        <f>SUM(F35:F36)</f>
        <v>4</v>
      </c>
      <c r="I37" s="104"/>
      <c r="J37" s="104"/>
      <c r="K37" s="104"/>
      <c r="L37"/>
      <c r="M37"/>
      <c r="N37"/>
      <c r="O37"/>
      <c r="P37"/>
      <c r="Q37"/>
      <c r="R37"/>
    </row>
    <row r="39" spans="1:18" x14ac:dyDescent="0.25">
      <c r="A39" s="73" t="s">
        <v>65</v>
      </c>
      <c r="B39" s="73"/>
      <c r="C39" s="73"/>
      <c r="D39" s="73"/>
      <c r="E39" s="73"/>
      <c r="F39" s="7">
        <v>16</v>
      </c>
      <c r="I39"/>
      <c r="J39"/>
      <c r="K39"/>
    </row>
  </sheetData>
  <mergeCells count="18">
    <mergeCell ref="A39:E39"/>
    <mergeCell ref="B37:D37"/>
    <mergeCell ref="D27:H27"/>
    <mergeCell ref="B30:F30"/>
    <mergeCell ref="B31:D31"/>
    <mergeCell ref="B32:D32"/>
    <mergeCell ref="B33:D33"/>
    <mergeCell ref="B34:D34"/>
    <mergeCell ref="A35:A36"/>
    <mergeCell ref="B35:D35"/>
    <mergeCell ref="B36:D36"/>
    <mergeCell ref="A32:A33"/>
    <mergeCell ref="A15:A23"/>
    <mergeCell ref="A1:B1"/>
    <mergeCell ref="A2:B2"/>
    <mergeCell ref="A3:B3"/>
    <mergeCell ref="A4:B4"/>
    <mergeCell ref="A6:A13"/>
  </mergeCells>
  <pageMargins left="0.7" right="0.7" top="0.75" bottom="0.75" header="0.3" footer="0.3"/>
  <pageSetup orientation="portrait" r:id="rId1"/>
  <headerFooter>
    <oddHeader>&amp;C&amp;F</oddHeader>
    <oddFooter>&amp;C&amp;A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32"/>
  <sheetViews>
    <sheetView tabSelected="1" view="pageLayout" zoomScale="81" zoomScaleNormal="100" zoomScalePageLayoutView="81" workbookViewId="0">
      <selection activeCell="N17" sqref="N17"/>
    </sheetView>
  </sheetViews>
  <sheetFormatPr defaultRowHeight="15" x14ac:dyDescent="0.25"/>
  <cols>
    <col min="1" max="1" width="23.85546875" bestFit="1" customWidth="1"/>
    <col min="3" max="14" width="8.7109375" customWidth="1"/>
    <col min="15" max="15" width="7.7109375" bestFit="1" customWidth="1"/>
  </cols>
  <sheetData>
    <row r="1" spans="1:16" s="52" customFormat="1" x14ac:dyDescent="0.25">
      <c r="A1" s="47"/>
      <c r="B1" s="48"/>
      <c r="C1" s="49" t="s">
        <v>30</v>
      </c>
      <c r="D1" s="50" t="s">
        <v>31</v>
      </c>
      <c r="E1" s="49" t="s">
        <v>32</v>
      </c>
      <c r="F1" s="49" t="s">
        <v>33</v>
      </c>
      <c r="G1" s="49" t="s">
        <v>34</v>
      </c>
      <c r="H1" s="49" t="s">
        <v>35</v>
      </c>
      <c r="I1" s="49" t="s">
        <v>36</v>
      </c>
      <c r="J1" s="49" t="s">
        <v>37</v>
      </c>
      <c r="K1" s="49" t="s">
        <v>38</v>
      </c>
      <c r="L1" s="49" t="s">
        <v>39</v>
      </c>
      <c r="M1" s="49" t="s">
        <v>40</v>
      </c>
      <c r="N1" s="49" t="s">
        <v>41</v>
      </c>
      <c r="O1" s="49" t="s">
        <v>42</v>
      </c>
      <c r="P1" s="51"/>
    </row>
    <row r="2" spans="1:16" x14ac:dyDescent="0.25">
      <c r="A2" s="25" t="s">
        <v>6</v>
      </c>
      <c r="B2" s="27"/>
      <c r="C2" s="7">
        <v>157</v>
      </c>
      <c r="D2" s="8">
        <v>109</v>
      </c>
      <c r="E2" s="8">
        <v>155</v>
      </c>
      <c r="F2" s="8">
        <v>142</v>
      </c>
      <c r="G2" s="8">
        <v>130</v>
      </c>
      <c r="H2" s="8">
        <v>116</v>
      </c>
      <c r="I2" s="8">
        <v>129</v>
      </c>
      <c r="J2" s="8">
        <v>126</v>
      </c>
      <c r="K2" s="8">
        <v>139</v>
      </c>
      <c r="L2" s="8">
        <v>142</v>
      </c>
      <c r="M2" s="8">
        <v>105</v>
      </c>
      <c r="N2" s="8">
        <v>145</v>
      </c>
      <c r="O2" s="25">
        <f>SUM(C2:N2)</f>
        <v>1595</v>
      </c>
      <c r="P2" s="28"/>
    </row>
    <row r="3" spans="1:16" x14ac:dyDescent="0.25">
      <c r="A3" s="25" t="s">
        <v>5</v>
      </c>
      <c r="B3" s="10"/>
      <c r="C3" s="7">
        <v>140</v>
      </c>
      <c r="D3" s="8">
        <v>171</v>
      </c>
      <c r="E3" s="8">
        <v>192</v>
      </c>
      <c r="F3" s="8">
        <v>255</v>
      </c>
      <c r="G3" s="8">
        <v>329</v>
      </c>
      <c r="H3" s="8">
        <v>392</v>
      </c>
      <c r="I3" s="8">
        <v>268</v>
      </c>
      <c r="J3" s="8">
        <v>262</v>
      </c>
      <c r="K3" s="8">
        <v>329</v>
      </c>
      <c r="L3" s="8">
        <v>380</v>
      </c>
      <c r="M3" s="8">
        <v>255</v>
      </c>
      <c r="N3" s="8">
        <v>159</v>
      </c>
      <c r="O3" s="25">
        <f t="shared" ref="O3:O4" si="0">SUM(C3:N3)</f>
        <v>3132</v>
      </c>
      <c r="P3" s="28"/>
    </row>
    <row r="4" spans="1:16" x14ac:dyDescent="0.25">
      <c r="A4" s="29" t="s">
        <v>7</v>
      </c>
      <c r="B4" s="30"/>
      <c r="C4" s="31">
        <f>SUM(C2:C3)</f>
        <v>297</v>
      </c>
      <c r="D4" s="31">
        <f t="shared" ref="D4:N4" si="1">SUM(D2:D3)</f>
        <v>280</v>
      </c>
      <c r="E4" s="31">
        <f t="shared" si="1"/>
        <v>347</v>
      </c>
      <c r="F4" s="31">
        <f t="shared" si="1"/>
        <v>397</v>
      </c>
      <c r="G4" s="31">
        <f t="shared" si="1"/>
        <v>459</v>
      </c>
      <c r="H4" s="31">
        <f t="shared" si="1"/>
        <v>508</v>
      </c>
      <c r="I4" s="31">
        <f t="shared" si="1"/>
        <v>397</v>
      </c>
      <c r="J4" s="31">
        <f t="shared" si="1"/>
        <v>388</v>
      </c>
      <c r="K4" s="31">
        <f t="shared" si="1"/>
        <v>468</v>
      </c>
      <c r="L4" s="31">
        <f t="shared" si="1"/>
        <v>522</v>
      </c>
      <c r="M4" s="31">
        <f t="shared" si="1"/>
        <v>360</v>
      </c>
      <c r="N4" s="31">
        <f t="shared" si="1"/>
        <v>304</v>
      </c>
      <c r="O4" s="25">
        <f t="shared" si="0"/>
        <v>4727</v>
      </c>
      <c r="P4" s="28"/>
    </row>
    <row r="5" spans="1:16" x14ac:dyDescent="0.25">
      <c r="A5" s="7" t="s">
        <v>43</v>
      </c>
      <c r="B5" s="10"/>
      <c r="C5" s="7"/>
      <c r="D5" s="8">
        <v>3</v>
      </c>
      <c r="E5" s="7">
        <v>2</v>
      </c>
      <c r="F5" s="7">
        <v>6</v>
      </c>
      <c r="G5" s="7">
        <v>7</v>
      </c>
      <c r="H5" s="25">
        <v>3</v>
      </c>
      <c r="I5" s="25"/>
      <c r="J5" s="25"/>
      <c r="K5" s="25"/>
      <c r="L5" s="25"/>
      <c r="M5" s="25"/>
      <c r="N5" s="25"/>
      <c r="O5" s="25"/>
      <c r="P5" s="28"/>
    </row>
    <row r="6" spans="1:16" x14ac:dyDescent="0.25">
      <c r="A6" s="32"/>
      <c r="B6" s="33"/>
      <c r="C6" s="14"/>
      <c r="D6" s="14"/>
      <c r="E6" s="14"/>
      <c r="F6" s="14"/>
      <c r="G6" s="14"/>
      <c r="H6" s="34"/>
      <c r="I6" s="34"/>
      <c r="J6" s="34"/>
      <c r="K6" s="34"/>
      <c r="L6" s="34"/>
      <c r="M6" s="34"/>
      <c r="N6" s="34"/>
      <c r="O6" s="34"/>
      <c r="P6" s="35"/>
    </row>
    <row r="7" spans="1:16" x14ac:dyDescent="0.25">
      <c r="A7" s="36"/>
      <c r="B7" s="9"/>
      <c r="C7" s="22"/>
      <c r="D7" s="22"/>
      <c r="E7" s="22"/>
      <c r="F7" s="22"/>
      <c r="G7" s="22"/>
      <c r="H7" s="37"/>
      <c r="I7" s="37"/>
      <c r="J7" s="37"/>
      <c r="K7" s="37"/>
      <c r="L7" s="37"/>
      <c r="M7" s="37"/>
      <c r="N7" s="37"/>
      <c r="O7" s="37"/>
      <c r="P7" s="9"/>
    </row>
    <row r="8" spans="1:16" s="54" customFormat="1" x14ac:dyDescent="0.25">
      <c r="A8" s="38" t="s">
        <v>44</v>
      </c>
      <c r="B8" s="53"/>
      <c r="C8" s="47" t="s">
        <v>30</v>
      </c>
      <c r="D8" s="47" t="s">
        <v>31</v>
      </c>
      <c r="E8" s="47" t="s">
        <v>32</v>
      </c>
      <c r="F8" s="47" t="s">
        <v>33</v>
      </c>
      <c r="G8" s="47" t="s">
        <v>34</v>
      </c>
      <c r="H8" s="47" t="s">
        <v>35</v>
      </c>
      <c r="I8" s="47" t="s">
        <v>36</v>
      </c>
      <c r="J8" s="47" t="s">
        <v>37</v>
      </c>
      <c r="K8" s="47" t="s">
        <v>38</v>
      </c>
      <c r="L8" s="47" t="s">
        <v>39</v>
      </c>
      <c r="M8" s="47" t="s">
        <v>40</v>
      </c>
      <c r="N8" s="47" t="s">
        <v>41</v>
      </c>
      <c r="O8" s="70" t="s">
        <v>4</v>
      </c>
      <c r="P8" s="38" t="s">
        <v>45</v>
      </c>
    </row>
    <row r="9" spans="1:16" x14ac:dyDescent="0.25">
      <c r="A9" s="15" t="s">
        <v>9</v>
      </c>
      <c r="B9" s="33"/>
      <c r="C9" s="7">
        <v>63</v>
      </c>
      <c r="D9" s="7">
        <v>58</v>
      </c>
      <c r="E9" s="7">
        <v>66</v>
      </c>
      <c r="F9" s="7">
        <v>102</v>
      </c>
      <c r="G9" s="7">
        <v>85</v>
      </c>
      <c r="H9" s="8">
        <v>62</v>
      </c>
      <c r="I9" s="25">
        <v>60</v>
      </c>
      <c r="J9" s="25">
        <v>78</v>
      </c>
      <c r="K9" s="25">
        <v>40</v>
      </c>
      <c r="L9" s="25">
        <v>77</v>
      </c>
      <c r="M9" s="25">
        <v>67</v>
      </c>
      <c r="N9" s="39">
        <v>60</v>
      </c>
      <c r="O9" s="26">
        <f>SUM(C9:N9)</f>
        <v>818</v>
      </c>
      <c r="P9" s="40">
        <f>O9/O2</f>
        <v>0.51285266457680245</v>
      </c>
    </row>
    <row r="10" spans="1:16" x14ac:dyDescent="0.25">
      <c r="A10" s="15" t="s">
        <v>10</v>
      </c>
      <c r="B10" s="33"/>
      <c r="C10" s="7">
        <v>48</v>
      </c>
      <c r="D10" s="7">
        <v>33</v>
      </c>
      <c r="E10" s="7">
        <v>40</v>
      </c>
      <c r="F10" s="7">
        <v>44</v>
      </c>
      <c r="G10" s="7">
        <v>35</v>
      </c>
      <c r="H10" s="8">
        <v>38</v>
      </c>
      <c r="I10" s="25">
        <v>38</v>
      </c>
      <c r="J10" s="25">
        <v>44</v>
      </c>
      <c r="K10" s="25">
        <v>33</v>
      </c>
      <c r="L10" s="25">
        <v>51</v>
      </c>
      <c r="M10" s="25">
        <v>43</v>
      </c>
      <c r="N10" s="39">
        <v>59</v>
      </c>
      <c r="O10" s="26">
        <f t="shared" ref="O10:O12" si="2">SUM(C10:N10)</f>
        <v>506</v>
      </c>
      <c r="P10" s="40">
        <f>O10/O2</f>
        <v>0.31724137931034485</v>
      </c>
    </row>
    <row r="11" spans="1:16" x14ac:dyDescent="0.25">
      <c r="A11" s="16" t="s">
        <v>11</v>
      </c>
      <c r="B11" s="33"/>
      <c r="C11" s="7">
        <v>17</v>
      </c>
      <c r="D11" s="7">
        <v>18</v>
      </c>
      <c r="E11" s="7">
        <v>19</v>
      </c>
      <c r="F11" s="7">
        <v>23</v>
      </c>
      <c r="G11" s="7">
        <v>11</v>
      </c>
      <c r="H11" s="8">
        <v>10</v>
      </c>
      <c r="I11" s="25">
        <v>7</v>
      </c>
      <c r="J11" s="25">
        <v>15</v>
      </c>
      <c r="K11" s="25">
        <v>16</v>
      </c>
      <c r="L11" s="25">
        <v>23</v>
      </c>
      <c r="M11" s="25">
        <v>3</v>
      </c>
      <c r="N11" s="39">
        <v>19</v>
      </c>
      <c r="O11" s="26">
        <f t="shared" si="2"/>
        <v>181</v>
      </c>
      <c r="P11" s="40">
        <f>O11/O2</f>
        <v>0.11347962382445141</v>
      </c>
    </row>
    <row r="12" spans="1:16" x14ac:dyDescent="0.25">
      <c r="A12" s="24" t="s">
        <v>25</v>
      </c>
      <c r="B12" s="41"/>
      <c r="C12" s="42">
        <f>SUM(C9:C11)</f>
        <v>128</v>
      </c>
      <c r="D12" s="42">
        <f t="shared" ref="D12:N12" si="3">SUM(D9:D11)</f>
        <v>109</v>
      </c>
      <c r="E12" s="42">
        <f t="shared" si="3"/>
        <v>125</v>
      </c>
      <c r="F12" s="42">
        <f t="shared" si="3"/>
        <v>169</v>
      </c>
      <c r="G12" s="42">
        <f t="shared" si="3"/>
        <v>131</v>
      </c>
      <c r="H12" s="42">
        <f t="shared" si="3"/>
        <v>110</v>
      </c>
      <c r="I12" s="42">
        <f t="shared" si="3"/>
        <v>105</v>
      </c>
      <c r="J12" s="42">
        <f t="shared" si="3"/>
        <v>137</v>
      </c>
      <c r="K12" s="42">
        <f t="shared" si="3"/>
        <v>89</v>
      </c>
      <c r="L12" s="42">
        <f t="shared" si="3"/>
        <v>151</v>
      </c>
      <c r="M12" s="42">
        <f t="shared" si="3"/>
        <v>113</v>
      </c>
      <c r="N12" s="42">
        <f t="shared" si="3"/>
        <v>138</v>
      </c>
      <c r="O12" s="26">
        <f t="shared" si="2"/>
        <v>1505</v>
      </c>
      <c r="P12" s="43">
        <f>100%-P13</f>
        <v>0.94231974921630091</v>
      </c>
    </row>
    <row r="13" spans="1:16" x14ac:dyDescent="0.25">
      <c r="A13" s="16" t="s">
        <v>12</v>
      </c>
      <c r="B13" s="33"/>
      <c r="C13" s="7">
        <v>8</v>
      </c>
      <c r="D13" s="7">
        <v>3</v>
      </c>
      <c r="E13" s="7">
        <v>8</v>
      </c>
      <c r="F13" s="7">
        <v>9</v>
      </c>
      <c r="G13" s="7">
        <v>11</v>
      </c>
      <c r="H13" s="8">
        <v>9</v>
      </c>
      <c r="I13" s="25">
        <v>7</v>
      </c>
      <c r="J13" s="25">
        <v>5</v>
      </c>
      <c r="K13" s="25">
        <v>14</v>
      </c>
      <c r="L13" s="25">
        <v>11</v>
      </c>
      <c r="M13" s="25">
        <v>2</v>
      </c>
      <c r="N13" s="39">
        <v>5</v>
      </c>
      <c r="O13" s="26">
        <f>SUM(C13:N13)</f>
        <v>92</v>
      </c>
      <c r="P13" s="40">
        <f>O13/O2</f>
        <v>5.7680250783699059E-2</v>
      </c>
    </row>
    <row r="14" spans="1:16" x14ac:dyDescent="0.25">
      <c r="A14" s="16" t="s">
        <v>51</v>
      </c>
      <c r="B14" s="33"/>
      <c r="C14" s="17">
        <f t="shared" ref="C14:P14" si="4">C13/C2</f>
        <v>5.0955414012738856E-2</v>
      </c>
      <c r="D14" s="17">
        <f t="shared" si="4"/>
        <v>2.7522935779816515E-2</v>
      </c>
      <c r="E14" s="17">
        <f t="shared" si="4"/>
        <v>5.1612903225806452E-2</v>
      </c>
      <c r="F14" s="17">
        <f t="shared" si="4"/>
        <v>6.3380281690140844E-2</v>
      </c>
      <c r="G14" s="17">
        <f t="shared" si="4"/>
        <v>8.461538461538462E-2</v>
      </c>
      <c r="H14" s="17">
        <f t="shared" si="4"/>
        <v>7.7586206896551727E-2</v>
      </c>
      <c r="I14" s="17">
        <f t="shared" si="4"/>
        <v>5.4263565891472867E-2</v>
      </c>
      <c r="J14" s="17">
        <f t="shared" si="4"/>
        <v>3.968253968253968E-2</v>
      </c>
      <c r="K14" s="17">
        <f t="shared" si="4"/>
        <v>0.10071942446043165</v>
      </c>
      <c r="L14" s="17">
        <f t="shared" si="4"/>
        <v>7.746478873239436E-2</v>
      </c>
      <c r="M14" s="17">
        <f t="shared" si="4"/>
        <v>1.9047619047619049E-2</v>
      </c>
      <c r="N14" s="17">
        <f t="shared" si="4"/>
        <v>3.4482758620689655E-2</v>
      </c>
      <c r="O14" s="101">
        <f t="shared" si="4"/>
        <v>5.7680250783699059E-2</v>
      </c>
      <c r="P14" s="102" t="e">
        <f t="shared" si="4"/>
        <v>#DIV/0!</v>
      </c>
    </row>
    <row r="15" spans="1:16" x14ac:dyDescent="0.25">
      <c r="A15" s="16" t="s">
        <v>13</v>
      </c>
      <c r="B15" s="33"/>
      <c r="C15" s="7">
        <v>0</v>
      </c>
      <c r="D15" s="7">
        <v>0</v>
      </c>
      <c r="E15" s="7">
        <v>1</v>
      </c>
      <c r="F15" s="7">
        <v>0</v>
      </c>
      <c r="G15" s="7">
        <v>0</v>
      </c>
      <c r="H15" s="8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39">
        <v>0</v>
      </c>
      <c r="O15" s="26">
        <f>SUM(C15:N15)</f>
        <v>1</v>
      </c>
      <c r="P15" s="40">
        <f>O15/O2</f>
        <v>6.2695924764890286E-4</v>
      </c>
    </row>
    <row r="16" spans="1:16" x14ac:dyDescent="0.25">
      <c r="A16" s="32" t="s">
        <v>46</v>
      </c>
      <c r="B16" s="33"/>
      <c r="C16" s="14">
        <f>C12+C13+C15</f>
        <v>136</v>
      </c>
      <c r="D16" s="14">
        <f t="shared" ref="D16:O16" si="5">D12+D13+D15</f>
        <v>112</v>
      </c>
      <c r="E16" s="14">
        <f t="shared" si="5"/>
        <v>134</v>
      </c>
      <c r="F16" s="14">
        <f t="shared" si="5"/>
        <v>178</v>
      </c>
      <c r="G16" s="14">
        <f t="shared" si="5"/>
        <v>142</v>
      </c>
      <c r="H16" s="14">
        <f t="shared" si="5"/>
        <v>119</v>
      </c>
      <c r="I16" s="14">
        <f t="shared" si="5"/>
        <v>112</v>
      </c>
      <c r="J16" s="14">
        <f t="shared" si="5"/>
        <v>142</v>
      </c>
      <c r="K16" s="14">
        <f t="shared" si="5"/>
        <v>103</v>
      </c>
      <c r="L16" s="14">
        <f t="shared" si="5"/>
        <v>162</v>
      </c>
      <c r="M16" s="14">
        <f t="shared" si="5"/>
        <v>115</v>
      </c>
      <c r="N16" s="14">
        <f t="shared" si="5"/>
        <v>143</v>
      </c>
      <c r="O16" s="14">
        <f t="shared" si="5"/>
        <v>1598</v>
      </c>
      <c r="P16" s="57">
        <f>O16/O2</f>
        <v>1.0018808777429467</v>
      </c>
    </row>
    <row r="17" spans="1:16" x14ac:dyDescent="0.25">
      <c r="A17" s="20"/>
      <c r="C17" s="21"/>
      <c r="D17" s="22"/>
      <c r="E17" s="21"/>
      <c r="F17" s="21"/>
      <c r="G17" s="21"/>
      <c r="H17" s="44"/>
      <c r="I17" s="44"/>
      <c r="J17" s="44"/>
      <c r="K17" s="44"/>
      <c r="L17" s="44"/>
      <c r="M17" s="44"/>
      <c r="N17" s="37"/>
      <c r="O17" s="44"/>
      <c r="P17" s="15"/>
    </row>
    <row r="18" spans="1:16" s="30" customFormat="1" x14ac:dyDescent="0.25">
      <c r="A18" s="38" t="s">
        <v>47</v>
      </c>
      <c r="B18" s="53"/>
      <c r="C18" s="47" t="s">
        <v>30</v>
      </c>
      <c r="D18" s="47" t="s">
        <v>31</v>
      </c>
      <c r="E18" s="47" t="s">
        <v>32</v>
      </c>
      <c r="F18" s="47" t="s">
        <v>33</v>
      </c>
      <c r="G18" s="47" t="s">
        <v>34</v>
      </c>
      <c r="H18" s="47" t="s">
        <v>35</v>
      </c>
      <c r="I18" s="47" t="s">
        <v>36</v>
      </c>
      <c r="J18" s="47" t="s">
        <v>37</v>
      </c>
      <c r="K18" s="47" t="s">
        <v>38</v>
      </c>
      <c r="L18" s="47" t="s">
        <v>39</v>
      </c>
      <c r="M18" s="47" t="s">
        <v>40</v>
      </c>
      <c r="N18" s="47" t="s">
        <v>41</v>
      </c>
      <c r="O18" s="70" t="s">
        <v>4</v>
      </c>
      <c r="P18" s="38" t="s">
        <v>45</v>
      </c>
    </row>
    <row r="19" spans="1:16" x14ac:dyDescent="0.25">
      <c r="A19" s="15" t="s">
        <v>9</v>
      </c>
      <c r="B19" s="33"/>
      <c r="C19" s="7">
        <v>93</v>
      </c>
      <c r="D19" s="7">
        <v>90</v>
      </c>
      <c r="E19" s="7">
        <v>54</v>
      </c>
      <c r="F19" s="7">
        <v>60</v>
      </c>
      <c r="G19" s="7">
        <v>105</v>
      </c>
      <c r="H19" s="7">
        <v>124</v>
      </c>
      <c r="I19" s="7">
        <v>187</v>
      </c>
      <c r="J19" s="7">
        <v>191</v>
      </c>
      <c r="K19" s="7">
        <v>120</v>
      </c>
      <c r="L19" s="7">
        <v>173</v>
      </c>
      <c r="M19" s="7">
        <v>117</v>
      </c>
      <c r="N19" s="7">
        <v>162</v>
      </c>
      <c r="O19" s="26">
        <f>SUM(C19:N19)</f>
        <v>1476</v>
      </c>
      <c r="P19" s="40">
        <f>O19/O3</f>
        <v>0.47126436781609193</v>
      </c>
    </row>
    <row r="20" spans="1:16" x14ac:dyDescent="0.25">
      <c r="A20" s="15" t="s">
        <v>10</v>
      </c>
      <c r="B20" s="33"/>
      <c r="C20" s="7">
        <v>4</v>
      </c>
      <c r="D20" s="7">
        <v>6</v>
      </c>
      <c r="E20" s="7">
        <v>2</v>
      </c>
      <c r="F20" s="7">
        <v>7</v>
      </c>
      <c r="G20" s="7">
        <v>5</v>
      </c>
      <c r="H20" s="7">
        <v>10</v>
      </c>
      <c r="I20" s="7">
        <v>5</v>
      </c>
      <c r="J20" s="7">
        <v>4</v>
      </c>
      <c r="K20" s="7">
        <v>4</v>
      </c>
      <c r="L20" s="7">
        <v>12</v>
      </c>
      <c r="M20" s="7">
        <v>9</v>
      </c>
      <c r="N20" s="7">
        <v>4</v>
      </c>
      <c r="O20" s="26">
        <f t="shared" ref="O20:O24" si="6">SUM(C20:N20)</f>
        <v>72</v>
      </c>
      <c r="P20" s="40">
        <f>O20/O3</f>
        <v>2.2988505747126436E-2</v>
      </c>
    </row>
    <row r="21" spans="1:16" x14ac:dyDescent="0.25">
      <c r="A21" s="16" t="s">
        <v>11</v>
      </c>
      <c r="B21" s="33"/>
      <c r="C21" s="7">
        <v>2</v>
      </c>
      <c r="D21" s="7">
        <v>8</v>
      </c>
      <c r="E21" s="7">
        <v>1</v>
      </c>
      <c r="F21" s="7">
        <v>1</v>
      </c>
      <c r="G21" s="7">
        <v>1</v>
      </c>
      <c r="H21" s="7">
        <v>7</v>
      </c>
      <c r="I21" s="7">
        <v>2</v>
      </c>
      <c r="J21" s="7">
        <v>14</v>
      </c>
      <c r="K21" s="7">
        <v>4</v>
      </c>
      <c r="L21" s="7">
        <v>1</v>
      </c>
      <c r="M21" s="7">
        <v>0</v>
      </c>
      <c r="N21" s="7">
        <v>26</v>
      </c>
      <c r="O21" s="26">
        <f t="shared" si="6"/>
        <v>67</v>
      </c>
      <c r="P21" s="40">
        <f>O21/O3</f>
        <v>2.1392081736909322E-2</v>
      </c>
    </row>
    <row r="22" spans="1:16" x14ac:dyDescent="0.25">
      <c r="A22" s="16" t="s">
        <v>62</v>
      </c>
      <c r="B22" s="33"/>
      <c r="C22" s="7">
        <v>64</v>
      </c>
      <c r="D22" s="7">
        <v>73</v>
      </c>
      <c r="E22" s="7">
        <v>71</v>
      </c>
      <c r="F22" s="7">
        <v>48</v>
      </c>
      <c r="G22" s="7">
        <v>56</v>
      </c>
      <c r="H22" s="7">
        <v>97</v>
      </c>
      <c r="I22" s="7">
        <v>126</v>
      </c>
      <c r="J22" s="7">
        <v>80</v>
      </c>
      <c r="K22" s="7">
        <v>98</v>
      </c>
      <c r="L22" s="7">
        <v>131</v>
      </c>
      <c r="M22" s="7">
        <v>107</v>
      </c>
      <c r="N22" s="7">
        <v>58</v>
      </c>
      <c r="O22" s="26">
        <f t="shared" si="6"/>
        <v>1009</v>
      </c>
      <c r="P22" s="40">
        <f>O22/O3</f>
        <v>0.32215836526181352</v>
      </c>
    </row>
    <row r="23" spans="1:16" s="52" customFormat="1" x14ac:dyDescent="0.25">
      <c r="A23" s="24" t="s">
        <v>25</v>
      </c>
      <c r="B23" s="41"/>
      <c r="C23" s="42">
        <f>SUM(C19:C22)</f>
        <v>163</v>
      </c>
      <c r="D23" s="42">
        <f t="shared" ref="D23:O23" si="7">SUM(D19:D22)</f>
        <v>177</v>
      </c>
      <c r="E23" s="42">
        <f t="shared" si="7"/>
        <v>128</v>
      </c>
      <c r="F23" s="42">
        <f t="shared" si="7"/>
        <v>116</v>
      </c>
      <c r="G23" s="42">
        <f t="shared" si="7"/>
        <v>167</v>
      </c>
      <c r="H23" s="42">
        <f t="shared" si="7"/>
        <v>238</v>
      </c>
      <c r="I23" s="42">
        <f t="shared" si="7"/>
        <v>320</v>
      </c>
      <c r="J23" s="42">
        <f t="shared" si="7"/>
        <v>289</v>
      </c>
      <c r="K23" s="42">
        <f t="shared" si="7"/>
        <v>226</v>
      </c>
      <c r="L23" s="42">
        <f t="shared" si="7"/>
        <v>317</v>
      </c>
      <c r="M23" s="42">
        <f t="shared" si="7"/>
        <v>233</v>
      </c>
      <c r="N23" s="42">
        <f t="shared" si="7"/>
        <v>250</v>
      </c>
      <c r="O23" s="42">
        <f t="shared" si="7"/>
        <v>2624</v>
      </c>
      <c r="P23" s="45">
        <f>100%-P24</f>
        <v>0.92049808429118773</v>
      </c>
    </row>
    <row r="24" spans="1:16" x14ac:dyDescent="0.25">
      <c r="A24" s="16" t="s">
        <v>12</v>
      </c>
      <c r="B24" s="33"/>
      <c r="C24" s="7">
        <v>7</v>
      </c>
      <c r="D24" s="7">
        <v>7</v>
      </c>
      <c r="E24" s="7">
        <v>19</v>
      </c>
      <c r="F24" s="7">
        <v>13</v>
      </c>
      <c r="G24" s="7">
        <v>22</v>
      </c>
      <c r="H24" s="8">
        <v>34</v>
      </c>
      <c r="I24" s="25">
        <v>31</v>
      </c>
      <c r="J24" s="25">
        <v>29</v>
      </c>
      <c r="K24" s="25">
        <v>15</v>
      </c>
      <c r="L24" s="25">
        <v>52</v>
      </c>
      <c r="M24" s="25">
        <v>16</v>
      </c>
      <c r="N24" s="39">
        <v>4</v>
      </c>
      <c r="O24" s="26">
        <f t="shared" si="6"/>
        <v>249</v>
      </c>
      <c r="P24" s="40">
        <f>O24/O3</f>
        <v>7.9501915708812265E-2</v>
      </c>
    </row>
    <row r="25" spans="1:16" x14ac:dyDescent="0.25">
      <c r="A25" s="16" t="s">
        <v>51</v>
      </c>
      <c r="B25" s="33"/>
      <c r="C25" s="17">
        <f t="shared" ref="C25:O25" si="8">C24/C3</f>
        <v>0.05</v>
      </c>
      <c r="D25" s="17">
        <f t="shared" si="8"/>
        <v>4.0935672514619881E-2</v>
      </c>
      <c r="E25" s="17">
        <f t="shared" si="8"/>
        <v>9.8958333333333329E-2</v>
      </c>
      <c r="F25" s="17">
        <f t="shared" si="8"/>
        <v>5.0980392156862744E-2</v>
      </c>
      <c r="G25" s="17">
        <f t="shared" si="8"/>
        <v>6.6869300911854099E-2</v>
      </c>
      <c r="H25" s="17">
        <f t="shared" si="8"/>
        <v>8.673469387755102E-2</v>
      </c>
      <c r="I25" s="17">
        <f t="shared" si="8"/>
        <v>0.11567164179104478</v>
      </c>
      <c r="J25" s="17">
        <f t="shared" si="8"/>
        <v>0.11068702290076336</v>
      </c>
      <c r="K25" s="17">
        <f t="shared" si="8"/>
        <v>4.5592705167173252E-2</v>
      </c>
      <c r="L25" s="17">
        <f t="shared" si="8"/>
        <v>0.1368421052631579</v>
      </c>
      <c r="M25" s="17">
        <f t="shared" si="8"/>
        <v>6.2745098039215685E-2</v>
      </c>
      <c r="N25" s="17">
        <f t="shared" si="8"/>
        <v>2.5157232704402517E-2</v>
      </c>
      <c r="O25" s="101">
        <f t="shared" si="8"/>
        <v>7.9501915708812265E-2</v>
      </c>
      <c r="P25" s="102"/>
    </row>
    <row r="26" spans="1:16" x14ac:dyDescent="0.25">
      <c r="A26" s="16" t="s">
        <v>13</v>
      </c>
      <c r="B26" s="33"/>
      <c r="C26" s="7">
        <v>0</v>
      </c>
      <c r="D26" s="7">
        <v>0</v>
      </c>
      <c r="E26" s="7">
        <v>4</v>
      </c>
      <c r="F26" s="7">
        <v>2</v>
      </c>
      <c r="G26" s="7">
        <v>9</v>
      </c>
      <c r="H26" s="8">
        <v>20</v>
      </c>
      <c r="I26" s="25">
        <v>12</v>
      </c>
      <c r="J26" s="25">
        <v>14</v>
      </c>
      <c r="K26" s="25">
        <v>11</v>
      </c>
      <c r="L26" s="25">
        <v>14</v>
      </c>
      <c r="M26" s="25">
        <v>5</v>
      </c>
      <c r="N26" s="39">
        <v>2</v>
      </c>
      <c r="O26" s="26">
        <f>SUM(C26:N26)</f>
        <v>93</v>
      </c>
      <c r="P26" s="40">
        <f>O26/O3</f>
        <v>2.9693486590038315E-2</v>
      </c>
    </row>
    <row r="27" spans="1:16" x14ac:dyDescent="0.25">
      <c r="A27" s="32" t="s">
        <v>53</v>
      </c>
      <c r="B27" s="33"/>
      <c r="C27" s="14">
        <f>C23+C24+C26</f>
        <v>170</v>
      </c>
      <c r="D27" s="14">
        <f t="shared" ref="D27:O27" si="9">D23+D24+D26</f>
        <v>184</v>
      </c>
      <c r="E27" s="14">
        <f t="shared" si="9"/>
        <v>151</v>
      </c>
      <c r="F27" s="14">
        <f t="shared" si="9"/>
        <v>131</v>
      </c>
      <c r="G27" s="14">
        <f t="shared" si="9"/>
        <v>198</v>
      </c>
      <c r="H27" s="14">
        <f t="shared" si="9"/>
        <v>292</v>
      </c>
      <c r="I27" s="14">
        <f t="shared" si="9"/>
        <v>363</v>
      </c>
      <c r="J27" s="14">
        <f t="shared" si="9"/>
        <v>332</v>
      </c>
      <c r="K27" s="14">
        <f t="shared" si="9"/>
        <v>252</v>
      </c>
      <c r="L27" s="14">
        <f t="shared" si="9"/>
        <v>383</v>
      </c>
      <c r="M27" s="14">
        <f t="shared" si="9"/>
        <v>254</v>
      </c>
      <c r="N27" s="14">
        <f t="shared" si="9"/>
        <v>256</v>
      </c>
      <c r="O27" s="14">
        <f t="shared" si="9"/>
        <v>2966</v>
      </c>
      <c r="P27" s="60">
        <f>O27/O3</f>
        <v>0.94699872286079179</v>
      </c>
    </row>
    <row r="28" spans="1:16" x14ac:dyDescent="0.25">
      <c r="A28" s="20"/>
      <c r="C28" s="21"/>
      <c r="D28" s="22"/>
      <c r="E28" s="21"/>
      <c r="F28" s="21"/>
      <c r="G28" s="21"/>
      <c r="H28" s="44"/>
      <c r="I28" s="44"/>
      <c r="J28" s="44"/>
      <c r="K28" s="44"/>
      <c r="L28" s="44"/>
      <c r="M28" s="44"/>
      <c r="N28" s="44"/>
      <c r="O28" s="44"/>
    </row>
    <row r="29" spans="1:16" s="52" customFormat="1" x14ac:dyDescent="0.25">
      <c r="A29" s="61"/>
      <c r="B29" s="53"/>
      <c r="C29" s="62"/>
      <c r="D29" s="62"/>
      <c r="E29" s="62"/>
      <c r="F29" s="62"/>
      <c r="G29" s="62"/>
      <c r="H29" s="38"/>
      <c r="I29" s="38"/>
      <c r="J29" s="38"/>
      <c r="K29" s="38"/>
      <c r="L29" s="38"/>
      <c r="M29" s="29" t="s">
        <v>48</v>
      </c>
      <c r="N29" s="29" t="s">
        <v>49</v>
      </c>
      <c r="O29" s="29" t="s">
        <v>7</v>
      </c>
    </row>
    <row r="30" spans="1:16" x14ac:dyDescent="0.25">
      <c r="A30" s="16" t="s">
        <v>28</v>
      </c>
      <c r="B30" s="73" t="s">
        <v>52</v>
      </c>
      <c r="C30" s="73"/>
      <c r="D30" s="73"/>
      <c r="E30" s="73"/>
      <c r="F30" s="73"/>
      <c r="G30" s="73"/>
      <c r="H30" s="73"/>
      <c r="I30" s="73"/>
      <c r="J30" s="73"/>
      <c r="K30" s="73"/>
      <c r="L30" s="34"/>
      <c r="M30" s="46">
        <f>100%-P13</f>
        <v>0.94231974921630091</v>
      </c>
      <c r="N30" s="46">
        <f>100%-P24</f>
        <v>0.92049808429118773</v>
      </c>
      <c r="O30" s="46">
        <f>AVERAGE(M30:N30)</f>
        <v>0.93140891675374426</v>
      </c>
    </row>
    <row r="31" spans="1:16" x14ac:dyDescent="0.25"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37"/>
      <c r="M31" s="58"/>
      <c r="N31" s="58"/>
      <c r="O31" s="58"/>
    </row>
    <row r="32" spans="1:16" x14ac:dyDescent="0.25"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37"/>
      <c r="M32" s="58"/>
      <c r="N32" s="58"/>
      <c r="O32" s="58"/>
    </row>
  </sheetData>
  <mergeCells count="5">
    <mergeCell ref="B30:K30"/>
    <mergeCell ref="B31:K31"/>
    <mergeCell ref="B32:K32"/>
    <mergeCell ref="O14:P14"/>
    <mergeCell ref="O25:P25"/>
  </mergeCells>
  <pageMargins left="0.7" right="0.7" top="0.75" bottom="0.75" header="0.3" footer="0.3"/>
  <pageSetup scale="79" orientation="landscape" r:id="rId1"/>
  <headerFooter>
    <oddHeader xml:space="preserve">&amp;C&amp;F
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1"/>
  <sheetViews>
    <sheetView topLeftCell="A31" zoomScaleNormal="100" workbookViewId="0">
      <selection activeCell="A41" sqref="A41:XFD41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570312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82" t="s">
        <v>6</v>
      </c>
      <c r="B2" s="82"/>
      <c r="C2" s="6"/>
      <c r="D2" s="7">
        <v>49</v>
      </c>
      <c r="E2" s="8">
        <v>44</v>
      </c>
      <c r="F2" s="7">
        <v>16</v>
      </c>
      <c r="G2" s="7">
        <v>0</v>
      </c>
      <c r="H2" s="7">
        <f>SUM(D2:G2)</f>
        <v>109</v>
      </c>
      <c r="I2" s="9"/>
    </row>
    <row r="3" spans="1:9" x14ac:dyDescent="0.25">
      <c r="A3" s="82" t="s">
        <v>5</v>
      </c>
      <c r="B3" s="82"/>
      <c r="C3" s="10"/>
      <c r="D3" s="7">
        <v>97</v>
      </c>
      <c r="E3" s="8">
        <v>57</v>
      </c>
      <c r="F3" s="7">
        <v>17</v>
      </c>
      <c r="G3" s="7">
        <v>0</v>
      </c>
      <c r="H3" s="7">
        <f>SUM(D3:G3)</f>
        <v>171</v>
      </c>
      <c r="I3" s="9"/>
    </row>
    <row r="4" spans="1:9" x14ac:dyDescent="0.25">
      <c r="A4" s="83" t="s">
        <v>7</v>
      </c>
      <c r="B4" s="84"/>
      <c r="C4" s="10"/>
      <c r="D4" s="7">
        <f>SUM(D2:D3)</f>
        <v>146</v>
      </c>
      <c r="E4" s="7">
        <f t="shared" ref="E4:H4" si="0">SUM(E2:E3)</f>
        <v>101</v>
      </c>
      <c r="F4" s="7">
        <f t="shared" si="0"/>
        <v>33</v>
      </c>
      <c r="G4" s="7">
        <f t="shared" si="0"/>
        <v>0</v>
      </c>
      <c r="H4" s="7">
        <f t="shared" si="0"/>
        <v>280</v>
      </c>
      <c r="I4" s="21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8" t="s">
        <v>15</v>
      </c>
      <c r="B6" s="15" t="s">
        <v>9</v>
      </c>
      <c r="C6" s="10"/>
      <c r="D6" s="7">
        <v>25</v>
      </c>
      <c r="E6" s="8">
        <v>27</v>
      </c>
      <c r="F6" s="7">
        <v>6</v>
      </c>
      <c r="G6" s="7">
        <v>0</v>
      </c>
      <c r="H6" s="7">
        <f>SUM(D6:G6)</f>
        <v>58</v>
      </c>
      <c r="I6" s="9"/>
    </row>
    <row r="7" spans="1:9" x14ac:dyDescent="0.25">
      <c r="A7" s="79"/>
      <c r="B7" s="15" t="s">
        <v>10</v>
      </c>
      <c r="C7" s="10"/>
      <c r="D7" s="7">
        <v>17</v>
      </c>
      <c r="E7" s="8">
        <v>15</v>
      </c>
      <c r="F7" s="7">
        <v>1</v>
      </c>
      <c r="G7" s="7">
        <v>0</v>
      </c>
      <c r="H7" s="7">
        <f t="shared" ref="H7:H9" si="1">SUM(D7:G7)</f>
        <v>33</v>
      </c>
      <c r="I7" s="9"/>
    </row>
    <row r="8" spans="1:9" x14ac:dyDescent="0.25">
      <c r="A8" s="79"/>
      <c r="B8" s="16" t="s">
        <v>11</v>
      </c>
      <c r="C8" s="10"/>
      <c r="D8" s="7">
        <v>3</v>
      </c>
      <c r="E8" s="8">
        <v>10</v>
      </c>
      <c r="F8" s="7">
        <v>5</v>
      </c>
      <c r="G8" s="7">
        <v>0</v>
      </c>
      <c r="H8" s="7">
        <f t="shared" si="1"/>
        <v>18</v>
      </c>
      <c r="I8" s="9"/>
    </row>
    <row r="9" spans="1:9" x14ac:dyDescent="0.25">
      <c r="A9" s="79"/>
      <c r="B9" s="24" t="s">
        <v>25</v>
      </c>
      <c r="C9" s="10"/>
      <c r="D9" s="7">
        <f>SUM(D6:D8)</f>
        <v>45</v>
      </c>
      <c r="E9" s="7">
        <f t="shared" ref="E9:G9" si="2">SUM(E6:E8)</f>
        <v>52</v>
      </c>
      <c r="F9" s="7">
        <f t="shared" si="2"/>
        <v>12</v>
      </c>
      <c r="G9" s="7">
        <f t="shared" si="2"/>
        <v>0</v>
      </c>
      <c r="H9" s="7">
        <f t="shared" si="1"/>
        <v>109</v>
      </c>
      <c r="I9" s="9"/>
    </row>
    <row r="10" spans="1:9" x14ac:dyDescent="0.25">
      <c r="A10" s="79"/>
      <c r="B10" s="16" t="s">
        <v>12</v>
      </c>
      <c r="C10" s="10"/>
      <c r="D10" s="7">
        <v>1</v>
      </c>
      <c r="E10" s="8">
        <v>1</v>
      </c>
      <c r="F10" s="7">
        <v>1</v>
      </c>
      <c r="G10" s="7">
        <v>0</v>
      </c>
      <c r="H10" s="7">
        <f>SUM(D10:G10)</f>
        <v>3</v>
      </c>
      <c r="I10" s="9"/>
    </row>
    <row r="11" spans="1:9" x14ac:dyDescent="0.25">
      <c r="A11" s="79"/>
      <c r="B11" s="16" t="s">
        <v>51</v>
      </c>
      <c r="C11" s="10"/>
      <c r="D11" s="17">
        <f>D10/D2</f>
        <v>2.0408163265306121E-2</v>
      </c>
      <c r="E11" s="17">
        <f t="shared" ref="E11:F11" si="3">E10/E2</f>
        <v>2.2727272727272728E-2</v>
      </c>
      <c r="F11" s="17">
        <f t="shared" si="3"/>
        <v>6.25E-2</v>
      </c>
      <c r="G11" s="17">
        <v>0</v>
      </c>
      <c r="H11" s="17">
        <f>H10/H2</f>
        <v>2.7522935779816515E-2</v>
      </c>
      <c r="I11" s="9"/>
    </row>
    <row r="12" spans="1:9" x14ac:dyDescent="0.25">
      <c r="A12" s="79"/>
      <c r="B12" s="16" t="s">
        <v>13</v>
      </c>
      <c r="C12" s="10"/>
      <c r="D12" s="7">
        <v>0</v>
      </c>
      <c r="E12" s="8">
        <v>1</v>
      </c>
      <c r="F12" s="7">
        <v>0</v>
      </c>
      <c r="G12" s="7">
        <v>0</v>
      </c>
      <c r="H12" s="7">
        <f>SUM(D12:G12)</f>
        <v>1</v>
      </c>
      <c r="I12" s="9"/>
    </row>
    <row r="13" spans="1:9" s="52" customFormat="1" x14ac:dyDescent="0.25">
      <c r="A13" s="80"/>
      <c r="B13" s="55" t="s">
        <v>28</v>
      </c>
      <c r="C13" s="30"/>
      <c r="D13" s="56">
        <f>100%-D11</f>
        <v>0.97959183673469385</v>
      </c>
      <c r="E13" s="56">
        <f t="shared" ref="E13:H13" si="4">100%-E11</f>
        <v>0.97727272727272729</v>
      </c>
      <c r="F13" s="56">
        <f t="shared" si="4"/>
        <v>0.9375</v>
      </c>
      <c r="G13" s="56">
        <f t="shared" si="4"/>
        <v>1</v>
      </c>
      <c r="H13" s="56">
        <f t="shared" si="4"/>
        <v>0.97247706422018343</v>
      </c>
      <c r="I13" s="54"/>
    </row>
    <row r="14" spans="1:9" x14ac:dyDescent="0.25">
      <c r="A14" s="18"/>
      <c r="B14" s="12"/>
      <c r="C14" s="10"/>
      <c r="D14" s="13"/>
      <c r="E14" s="13"/>
      <c r="F14" s="13"/>
      <c r="G14" s="13"/>
      <c r="H14" s="14"/>
      <c r="I14" s="9"/>
    </row>
    <row r="15" spans="1:9" x14ac:dyDescent="0.25">
      <c r="A15" s="78" t="s">
        <v>8</v>
      </c>
      <c r="B15" s="15" t="s">
        <v>9</v>
      </c>
      <c r="C15" s="10"/>
      <c r="D15" s="7">
        <v>51</v>
      </c>
      <c r="E15" s="8">
        <v>17</v>
      </c>
      <c r="F15" s="7">
        <v>22</v>
      </c>
      <c r="G15" s="7">
        <v>0</v>
      </c>
      <c r="H15" s="7">
        <f>SUM(D15:G15)</f>
        <v>90</v>
      </c>
      <c r="I15" s="9"/>
    </row>
    <row r="16" spans="1:9" x14ac:dyDescent="0.25">
      <c r="A16" s="79"/>
      <c r="B16" s="15" t="s">
        <v>10</v>
      </c>
      <c r="C16" s="10"/>
      <c r="D16" s="7">
        <v>4</v>
      </c>
      <c r="E16" s="8">
        <v>2</v>
      </c>
      <c r="F16" s="7">
        <v>0</v>
      </c>
      <c r="G16" s="7">
        <v>0</v>
      </c>
      <c r="H16" s="7">
        <f t="shared" ref="H16:H19" si="5">SUM(D16:G16)</f>
        <v>6</v>
      </c>
      <c r="I16" s="9"/>
    </row>
    <row r="17" spans="1:9" x14ac:dyDescent="0.25">
      <c r="A17" s="79"/>
      <c r="B17" s="16" t="s">
        <v>11</v>
      </c>
      <c r="C17" s="10"/>
      <c r="D17" s="7">
        <v>6</v>
      </c>
      <c r="E17" s="8">
        <v>1</v>
      </c>
      <c r="F17" s="7">
        <v>1</v>
      </c>
      <c r="G17" s="7">
        <v>0</v>
      </c>
      <c r="H17" s="7">
        <f t="shared" si="5"/>
        <v>8</v>
      </c>
      <c r="I17" s="9"/>
    </row>
    <row r="18" spans="1:9" x14ac:dyDescent="0.25">
      <c r="A18" s="79"/>
      <c r="B18" s="16" t="s">
        <v>26</v>
      </c>
      <c r="C18" s="10"/>
      <c r="D18" s="7">
        <v>30</v>
      </c>
      <c r="E18" s="8">
        <v>40</v>
      </c>
      <c r="F18" s="7">
        <v>3</v>
      </c>
      <c r="G18" s="7">
        <v>0</v>
      </c>
      <c r="H18" s="7">
        <f t="shared" si="5"/>
        <v>73</v>
      </c>
      <c r="I18" s="9"/>
    </row>
    <row r="19" spans="1:9" x14ac:dyDescent="0.25">
      <c r="A19" s="79"/>
      <c r="B19" s="24" t="s">
        <v>25</v>
      </c>
      <c r="C19" s="10"/>
      <c r="D19" s="7">
        <f>SUM(D15:D18)</f>
        <v>91</v>
      </c>
      <c r="E19" s="7">
        <f t="shared" ref="E19:G19" si="6">SUM(E15:E18)</f>
        <v>60</v>
      </c>
      <c r="F19" s="7">
        <f t="shared" si="6"/>
        <v>26</v>
      </c>
      <c r="G19" s="7">
        <f t="shared" si="6"/>
        <v>0</v>
      </c>
      <c r="H19" s="7">
        <f t="shared" si="5"/>
        <v>177</v>
      </c>
      <c r="I19" s="9"/>
    </row>
    <row r="20" spans="1:9" x14ac:dyDescent="0.25">
      <c r="A20" s="79"/>
      <c r="B20" s="16" t="s">
        <v>12</v>
      </c>
      <c r="C20" s="10"/>
      <c r="D20" s="7">
        <v>5</v>
      </c>
      <c r="E20" s="8">
        <v>1</v>
      </c>
      <c r="F20" s="7">
        <v>1</v>
      </c>
      <c r="G20" s="7">
        <v>0</v>
      </c>
      <c r="H20" s="7">
        <f>SUM(D20:G20)</f>
        <v>7</v>
      </c>
      <c r="I20" s="9"/>
    </row>
    <row r="21" spans="1:9" x14ac:dyDescent="0.25">
      <c r="A21" s="79"/>
      <c r="B21" s="16" t="s">
        <v>51</v>
      </c>
      <c r="C21" s="10"/>
      <c r="D21" s="17">
        <f>D20/D3</f>
        <v>5.1546391752577317E-2</v>
      </c>
      <c r="E21" s="17">
        <f t="shared" ref="E21:H21" si="7">E20/E3</f>
        <v>1.7543859649122806E-2</v>
      </c>
      <c r="F21" s="17">
        <f t="shared" si="7"/>
        <v>5.8823529411764705E-2</v>
      </c>
      <c r="G21" s="17">
        <v>0</v>
      </c>
      <c r="H21" s="17">
        <f t="shared" si="7"/>
        <v>4.0935672514619881E-2</v>
      </c>
      <c r="I21" s="9"/>
    </row>
    <row r="22" spans="1:9" x14ac:dyDescent="0.25">
      <c r="A22" s="79"/>
      <c r="B22" s="16" t="s">
        <v>13</v>
      </c>
      <c r="C22" s="10"/>
      <c r="D22" s="7">
        <v>0</v>
      </c>
      <c r="E22" s="8">
        <v>0</v>
      </c>
      <c r="F22" s="7">
        <v>0</v>
      </c>
      <c r="G22" s="7">
        <v>0</v>
      </c>
      <c r="H22" s="7">
        <v>0</v>
      </c>
      <c r="I22" s="9"/>
    </row>
    <row r="23" spans="1:9" s="52" customFormat="1" x14ac:dyDescent="0.25">
      <c r="A23" s="80"/>
      <c r="B23" s="59" t="s">
        <v>29</v>
      </c>
      <c r="C23" s="30"/>
      <c r="D23" s="56">
        <f>100%-D21</f>
        <v>0.94845360824742264</v>
      </c>
      <c r="E23" s="56">
        <f t="shared" ref="E23:H23" si="8">100%-E21</f>
        <v>0.98245614035087714</v>
      </c>
      <c r="F23" s="56">
        <f t="shared" si="8"/>
        <v>0.94117647058823528</v>
      </c>
      <c r="G23" s="56">
        <f t="shared" si="8"/>
        <v>1</v>
      </c>
      <c r="H23" s="56">
        <f t="shared" si="8"/>
        <v>0.95906432748538006</v>
      </c>
      <c r="I23" s="54"/>
    </row>
    <row r="24" spans="1:9" x14ac:dyDescent="0.25">
      <c r="A24" s="18"/>
      <c r="B24" s="12"/>
      <c r="C24" s="10"/>
      <c r="D24" s="13"/>
      <c r="E24" s="13"/>
      <c r="F24" s="13"/>
      <c r="G24" s="13"/>
      <c r="H24" s="14"/>
      <c r="I24" s="9"/>
    </row>
    <row r="25" spans="1:9" x14ac:dyDescent="0.25">
      <c r="A25" s="7" t="s">
        <v>16</v>
      </c>
      <c r="B25" s="16" t="s">
        <v>17</v>
      </c>
      <c r="C25" s="10"/>
      <c r="D25" s="7">
        <v>3</v>
      </c>
      <c r="E25" s="8"/>
      <c r="F25" s="7"/>
      <c r="G25" s="7"/>
      <c r="H25" s="7"/>
      <c r="I25" s="9"/>
    </row>
    <row r="26" spans="1:9" x14ac:dyDescent="0.25">
      <c r="A26" s="19"/>
      <c r="B26" s="12"/>
      <c r="C26" s="10"/>
      <c r="D26" s="13"/>
      <c r="E26" s="13"/>
      <c r="F26" s="13"/>
      <c r="G26" s="13"/>
      <c r="H26" s="14"/>
      <c r="I26" s="9"/>
    </row>
    <row r="27" spans="1:9" x14ac:dyDescent="0.25">
      <c r="A27" s="63" t="s">
        <v>4</v>
      </c>
      <c r="B27" s="64" t="s">
        <v>14</v>
      </c>
      <c r="C27" s="30"/>
      <c r="D27" s="85">
        <f>(H13+H23)/2</f>
        <v>0.96577069585278175</v>
      </c>
      <c r="E27" s="86"/>
      <c r="F27" s="86"/>
      <c r="G27" s="86"/>
      <c r="H27" s="87"/>
      <c r="I27" s="9"/>
    </row>
    <row r="28" spans="1:9" x14ac:dyDescent="0.25">
      <c r="I28" s="9"/>
    </row>
    <row r="29" spans="1:9" x14ac:dyDescent="0.25">
      <c r="A29" s="15"/>
      <c r="B29" s="82" t="s">
        <v>18</v>
      </c>
      <c r="C29" s="82"/>
      <c r="D29" s="82"/>
      <c r="E29" s="82"/>
      <c r="F29" s="82"/>
      <c r="I29" s="9"/>
    </row>
    <row r="30" spans="1:9" x14ac:dyDescent="0.25">
      <c r="A30" s="15"/>
      <c r="B30" s="88" t="s">
        <v>19</v>
      </c>
      <c r="C30" s="73"/>
      <c r="D30" s="73"/>
      <c r="E30" s="23"/>
      <c r="F30" s="23" t="s">
        <v>4</v>
      </c>
      <c r="I30" s="9"/>
    </row>
    <row r="31" spans="1:9" x14ac:dyDescent="0.25">
      <c r="A31" s="74" t="s">
        <v>24</v>
      </c>
      <c r="B31" s="73" t="s">
        <v>20</v>
      </c>
      <c r="C31" s="73"/>
      <c r="D31" s="73"/>
      <c r="E31" s="15"/>
      <c r="F31" s="15">
        <v>4</v>
      </c>
      <c r="I31" s="9"/>
    </row>
    <row r="32" spans="1:9" x14ac:dyDescent="0.25">
      <c r="A32" s="74"/>
      <c r="B32" s="75" t="s">
        <v>21</v>
      </c>
      <c r="C32" s="76"/>
      <c r="D32" s="77"/>
      <c r="E32" s="15"/>
      <c r="F32" s="15">
        <v>1</v>
      </c>
      <c r="I32" s="9"/>
    </row>
    <row r="33" spans="1:18" x14ac:dyDescent="0.25">
      <c r="A33" s="74"/>
      <c r="B33" s="73" t="s">
        <v>23</v>
      </c>
      <c r="C33" s="73"/>
      <c r="D33" s="73"/>
      <c r="E33" s="15"/>
      <c r="F33" s="15">
        <v>1</v>
      </c>
      <c r="I33" s="9"/>
    </row>
    <row r="34" spans="1:18" s="21" customFormat="1" x14ac:dyDescent="0.25">
      <c r="A34" s="15"/>
      <c r="B34" s="73"/>
      <c r="C34" s="73"/>
      <c r="D34" s="73"/>
      <c r="E34" s="23" t="s">
        <v>4</v>
      </c>
      <c r="F34" s="23">
        <f>SUM(F31:F33)</f>
        <v>6</v>
      </c>
      <c r="I34"/>
      <c r="J34"/>
      <c r="K34"/>
      <c r="L34"/>
      <c r="M34"/>
      <c r="N34"/>
      <c r="O34"/>
      <c r="P34"/>
      <c r="Q34"/>
      <c r="R34"/>
    </row>
    <row r="35" spans="1:18" s="21" customFormat="1" x14ac:dyDescent="0.25">
      <c r="A35" s="78" t="s">
        <v>54</v>
      </c>
      <c r="B35" s="75" t="s">
        <v>20</v>
      </c>
      <c r="C35" s="76"/>
      <c r="D35" s="77"/>
      <c r="E35" s="23"/>
      <c r="F35" s="23">
        <v>1</v>
      </c>
      <c r="I35"/>
      <c r="J35"/>
      <c r="K35"/>
      <c r="L35"/>
      <c r="M35"/>
      <c r="N35"/>
      <c r="O35"/>
      <c r="P35"/>
      <c r="Q35"/>
      <c r="R35"/>
    </row>
    <row r="36" spans="1:18" s="21" customFormat="1" x14ac:dyDescent="0.25">
      <c r="A36" s="79"/>
      <c r="B36" s="73" t="s">
        <v>56</v>
      </c>
      <c r="C36" s="73"/>
      <c r="D36" s="73"/>
      <c r="E36" s="15"/>
      <c r="F36" s="15">
        <v>1</v>
      </c>
      <c r="I36"/>
      <c r="J36"/>
      <c r="K36"/>
      <c r="L36"/>
      <c r="M36"/>
      <c r="N36"/>
      <c r="O36"/>
      <c r="P36"/>
      <c r="Q36"/>
      <c r="R36"/>
    </row>
    <row r="37" spans="1:18" s="21" customFormat="1" x14ac:dyDescent="0.25">
      <c r="A37" s="79"/>
      <c r="B37" s="73" t="s">
        <v>23</v>
      </c>
      <c r="C37" s="73"/>
      <c r="D37" s="73"/>
      <c r="E37" s="15"/>
      <c r="F37" s="15">
        <v>8</v>
      </c>
      <c r="I37"/>
      <c r="J37"/>
      <c r="K37"/>
      <c r="L37"/>
      <c r="M37"/>
      <c r="N37"/>
      <c r="O37"/>
      <c r="P37"/>
      <c r="Q37"/>
      <c r="R37"/>
    </row>
    <row r="38" spans="1:18" s="21" customFormat="1" x14ac:dyDescent="0.25">
      <c r="A38" s="80"/>
      <c r="B38" s="71" t="s">
        <v>59</v>
      </c>
      <c r="E38" s="15"/>
      <c r="F38" s="15">
        <v>8</v>
      </c>
      <c r="I38"/>
      <c r="J38"/>
      <c r="K38"/>
      <c r="L38"/>
      <c r="M38"/>
      <c r="N38"/>
      <c r="O38"/>
      <c r="P38"/>
      <c r="Q38"/>
      <c r="R38"/>
    </row>
    <row r="39" spans="1:18" s="21" customFormat="1" x14ac:dyDescent="0.25">
      <c r="A39" s="15"/>
      <c r="B39" s="73"/>
      <c r="C39" s="73"/>
      <c r="D39" s="73"/>
      <c r="E39" s="23" t="s">
        <v>4</v>
      </c>
      <c r="F39" s="23">
        <f>SUM(F35:F38)</f>
        <v>18</v>
      </c>
      <c r="I39"/>
      <c r="J39"/>
      <c r="K39"/>
      <c r="L39"/>
      <c r="M39"/>
      <c r="N39"/>
      <c r="O39"/>
      <c r="P39"/>
      <c r="Q39"/>
      <c r="R39"/>
    </row>
    <row r="41" spans="1:18" x14ac:dyDescent="0.25">
      <c r="A41" s="73" t="s">
        <v>64</v>
      </c>
      <c r="B41" s="73"/>
      <c r="C41" s="73"/>
      <c r="D41" s="73"/>
      <c r="E41" s="73"/>
      <c r="F41" s="7">
        <v>3</v>
      </c>
    </row>
  </sheetData>
  <mergeCells count="20">
    <mergeCell ref="B36:D36"/>
    <mergeCell ref="B37:D37"/>
    <mergeCell ref="B35:D35"/>
    <mergeCell ref="A35:A38"/>
    <mergeCell ref="A41:E41"/>
    <mergeCell ref="B39:D39"/>
    <mergeCell ref="A15:A23"/>
    <mergeCell ref="A1:B1"/>
    <mergeCell ref="A2:B2"/>
    <mergeCell ref="A3:B3"/>
    <mergeCell ref="A4:B4"/>
    <mergeCell ref="A6:A13"/>
    <mergeCell ref="B34:D34"/>
    <mergeCell ref="D27:H27"/>
    <mergeCell ref="B29:F29"/>
    <mergeCell ref="B30:D30"/>
    <mergeCell ref="A31:A33"/>
    <mergeCell ref="B31:D31"/>
    <mergeCell ref="B32:D32"/>
    <mergeCell ref="B33:D33"/>
  </mergeCells>
  <pageMargins left="0.7" right="0.7" top="0.75" bottom="0.75" header="0.3" footer="0.3"/>
  <pageSetup scale="95" orientation="portrait" r:id="rId1"/>
  <headerFooter>
    <oddHeader>&amp;C&amp;F</oddHead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3"/>
  <sheetViews>
    <sheetView zoomScaleNormal="100" workbookViewId="0">
      <selection activeCell="D21" sqref="D21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570312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82" t="s">
        <v>6</v>
      </c>
      <c r="B2" s="82"/>
      <c r="C2" s="6"/>
      <c r="D2" s="7">
        <v>71</v>
      </c>
      <c r="E2" s="8">
        <v>48</v>
      </c>
      <c r="F2" s="7">
        <v>35</v>
      </c>
      <c r="G2" s="7">
        <v>1</v>
      </c>
      <c r="H2" s="7">
        <f>SUM(D2:G2)</f>
        <v>155</v>
      </c>
      <c r="I2" s="9"/>
    </row>
    <row r="3" spans="1:9" x14ac:dyDescent="0.25">
      <c r="A3" s="82" t="s">
        <v>5</v>
      </c>
      <c r="B3" s="82"/>
      <c r="C3" s="10"/>
      <c r="D3" s="7">
        <v>92</v>
      </c>
      <c r="E3" s="8">
        <v>73</v>
      </c>
      <c r="F3" s="7">
        <v>26</v>
      </c>
      <c r="G3" s="7">
        <v>1</v>
      </c>
      <c r="H3" s="7">
        <f>SUM(D3:G3)</f>
        <v>192</v>
      </c>
      <c r="I3" s="9"/>
    </row>
    <row r="4" spans="1:9" x14ac:dyDescent="0.25">
      <c r="A4" s="83" t="s">
        <v>7</v>
      </c>
      <c r="B4" s="84"/>
      <c r="C4" s="10"/>
      <c r="D4" s="7">
        <f>SUM(D2:D3)</f>
        <v>163</v>
      </c>
      <c r="E4" s="7">
        <f t="shared" ref="E4:H4" si="0">SUM(E2:E3)</f>
        <v>121</v>
      </c>
      <c r="F4" s="7">
        <f t="shared" si="0"/>
        <v>61</v>
      </c>
      <c r="G4" s="7">
        <f t="shared" si="0"/>
        <v>2</v>
      </c>
      <c r="H4" s="7">
        <f t="shared" si="0"/>
        <v>347</v>
      </c>
      <c r="I4" s="9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8" t="s">
        <v>15</v>
      </c>
      <c r="B6" s="15" t="s">
        <v>9</v>
      </c>
      <c r="C6" s="10"/>
      <c r="D6" s="7">
        <v>22</v>
      </c>
      <c r="E6" s="8">
        <v>22</v>
      </c>
      <c r="F6" s="7">
        <v>22</v>
      </c>
      <c r="G6" s="7">
        <v>0</v>
      </c>
      <c r="H6" s="7">
        <f>SUM(D6:G6)</f>
        <v>66</v>
      </c>
      <c r="I6" s="9"/>
    </row>
    <row r="7" spans="1:9" x14ac:dyDescent="0.25">
      <c r="A7" s="79"/>
      <c r="B7" s="15" t="s">
        <v>10</v>
      </c>
      <c r="C7" s="10"/>
      <c r="D7" s="7">
        <v>27</v>
      </c>
      <c r="E7" s="8">
        <v>12</v>
      </c>
      <c r="F7" s="7">
        <v>1</v>
      </c>
      <c r="G7" s="7">
        <v>0</v>
      </c>
      <c r="H7" s="7">
        <f t="shared" ref="H7:H8" si="1">SUM(D7:G7)</f>
        <v>40</v>
      </c>
      <c r="I7" s="9"/>
    </row>
    <row r="8" spans="1:9" x14ac:dyDescent="0.25">
      <c r="A8" s="79"/>
      <c r="B8" s="16" t="s">
        <v>11</v>
      </c>
      <c r="C8" s="10"/>
      <c r="D8" s="7">
        <v>8</v>
      </c>
      <c r="E8" s="8">
        <v>4</v>
      </c>
      <c r="F8" s="7">
        <v>7</v>
      </c>
      <c r="G8" s="7">
        <v>0</v>
      </c>
      <c r="H8" s="7">
        <f t="shared" si="1"/>
        <v>19</v>
      </c>
      <c r="I8" s="9"/>
    </row>
    <row r="9" spans="1:9" x14ac:dyDescent="0.25">
      <c r="A9" s="79"/>
      <c r="B9" s="24" t="s">
        <v>25</v>
      </c>
      <c r="C9" s="10"/>
      <c r="D9" s="7">
        <f>SUM(D6:D8)</f>
        <v>57</v>
      </c>
      <c r="E9" s="7">
        <f t="shared" ref="E9:H9" si="2">SUM(E6:E8)</f>
        <v>38</v>
      </c>
      <c r="F9" s="7">
        <f t="shared" si="2"/>
        <v>30</v>
      </c>
      <c r="G9" s="7">
        <f t="shared" si="2"/>
        <v>0</v>
      </c>
      <c r="H9" s="7">
        <f t="shared" si="2"/>
        <v>125</v>
      </c>
      <c r="I9" s="9"/>
    </row>
    <row r="10" spans="1:9" x14ac:dyDescent="0.25">
      <c r="A10" s="79"/>
      <c r="B10" s="16" t="s">
        <v>12</v>
      </c>
      <c r="C10" s="10"/>
      <c r="D10" s="7">
        <v>1</v>
      </c>
      <c r="E10" s="8">
        <v>4</v>
      </c>
      <c r="F10" s="7">
        <v>2</v>
      </c>
      <c r="G10" s="7">
        <v>1</v>
      </c>
      <c r="H10" s="7">
        <f>SUM(D10:G10)</f>
        <v>8</v>
      </c>
      <c r="I10" s="9"/>
    </row>
    <row r="11" spans="1:9" x14ac:dyDescent="0.25">
      <c r="A11" s="79"/>
      <c r="B11" s="16" t="s">
        <v>51</v>
      </c>
      <c r="C11" s="10"/>
      <c r="D11" s="17">
        <f>D10/D2</f>
        <v>1.4084507042253521E-2</v>
      </c>
      <c r="E11" s="17">
        <f t="shared" ref="E11:G11" si="3">E10/E2</f>
        <v>8.3333333333333329E-2</v>
      </c>
      <c r="F11" s="17">
        <f t="shared" si="3"/>
        <v>5.7142857142857141E-2</v>
      </c>
      <c r="G11" s="17">
        <f t="shared" si="3"/>
        <v>1</v>
      </c>
      <c r="H11" s="17">
        <f>H10/H2</f>
        <v>5.1612903225806452E-2</v>
      </c>
      <c r="I11" s="9"/>
    </row>
    <row r="12" spans="1:9" x14ac:dyDescent="0.25">
      <c r="A12" s="79"/>
      <c r="B12" s="16" t="s">
        <v>13</v>
      </c>
      <c r="C12" s="10"/>
      <c r="D12" s="7">
        <v>0</v>
      </c>
      <c r="E12" s="8">
        <v>1</v>
      </c>
      <c r="F12" s="7">
        <v>0</v>
      </c>
      <c r="G12" s="7">
        <v>0</v>
      </c>
      <c r="H12" s="7">
        <f>SUM(D12:G12)</f>
        <v>1</v>
      </c>
      <c r="I12" s="9"/>
    </row>
    <row r="13" spans="1:9" s="52" customFormat="1" x14ac:dyDescent="0.25">
      <c r="A13" s="80"/>
      <c r="B13" s="55" t="s">
        <v>28</v>
      </c>
      <c r="C13" s="30"/>
      <c r="D13" s="56">
        <f>100%-D11</f>
        <v>0.9859154929577465</v>
      </c>
      <c r="E13" s="56">
        <f t="shared" ref="E13:H13" si="4">100%-E11</f>
        <v>0.91666666666666663</v>
      </c>
      <c r="F13" s="56">
        <f t="shared" si="4"/>
        <v>0.94285714285714284</v>
      </c>
      <c r="G13" s="56">
        <f t="shared" si="4"/>
        <v>0</v>
      </c>
      <c r="H13" s="56">
        <f t="shared" si="4"/>
        <v>0.94838709677419353</v>
      </c>
      <c r="I13" s="54"/>
    </row>
    <row r="14" spans="1:9" x14ac:dyDescent="0.25">
      <c r="A14" s="18"/>
      <c r="B14" s="12"/>
      <c r="C14" s="10"/>
      <c r="D14" s="13"/>
      <c r="E14" s="13"/>
      <c r="F14" s="13"/>
      <c r="G14" s="13"/>
      <c r="H14" s="14"/>
      <c r="I14" s="9"/>
    </row>
    <row r="15" spans="1:9" x14ac:dyDescent="0.25">
      <c r="A15" s="78" t="s">
        <v>8</v>
      </c>
      <c r="B15" s="15" t="s">
        <v>9</v>
      </c>
      <c r="C15" s="10"/>
      <c r="D15" s="7">
        <v>38</v>
      </c>
      <c r="E15" s="8">
        <v>7</v>
      </c>
      <c r="F15" s="7">
        <v>8</v>
      </c>
      <c r="G15" s="7">
        <v>1</v>
      </c>
      <c r="H15" s="7">
        <f>SUM(D15:G15)</f>
        <v>54</v>
      </c>
      <c r="I15" s="9"/>
    </row>
    <row r="16" spans="1:9" x14ac:dyDescent="0.25">
      <c r="A16" s="79"/>
      <c r="B16" s="15" t="s">
        <v>10</v>
      </c>
      <c r="C16" s="10"/>
      <c r="D16" s="7">
        <v>2</v>
      </c>
      <c r="E16" s="8">
        <v>0</v>
      </c>
      <c r="F16" s="7">
        <v>0</v>
      </c>
      <c r="G16" s="7">
        <v>0</v>
      </c>
      <c r="H16" s="7">
        <f t="shared" ref="H16:H22" si="5">SUM(D16:G16)</f>
        <v>2</v>
      </c>
      <c r="I16" s="9"/>
    </row>
    <row r="17" spans="1:9" x14ac:dyDescent="0.25">
      <c r="A17" s="79"/>
      <c r="B17" s="16" t="s">
        <v>11</v>
      </c>
      <c r="C17" s="10"/>
      <c r="D17" s="7">
        <v>1</v>
      </c>
      <c r="E17" s="8">
        <v>0</v>
      </c>
      <c r="F17" s="7">
        <v>0</v>
      </c>
      <c r="G17" s="7">
        <v>0</v>
      </c>
      <c r="H17" s="7">
        <f t="shared" si="5"/>
        <v>1</v>
      </c>
      <c r="I17" s="9"/>
    </row>
    <row r="18" spans="1:9" x14ac:dyDescent="0.25">
      <c r="A18" s="79"/>
      <c r="B18" s="16" t="s">
        <v>26</v>
      </c>
      <c r="C18" s="10"/>
      <c r="D18" s="7">
        <v>21</v>
      </c>
      <c r="E18" s="8">
        <v>45</v>
      </c>
      <c r="F18" s="7">
        <v>5</v>
      </c>
      <c r="G18" s="7">
        <v>0</v>
      </c>
      <c r="H18" s="7">
        <f t="shared" si="5"/>
        <v>71</v>
      </c>
      <c r="I18" s="9"/>
    </row>
    <row r="19" spans="1:9" x14ac:dyDescent="0.25">
      <c r="A19" s="79"/>
      <c r="B19" s="24" t="s">
        <v>25</v>
      </c>
      <c r="C19" s="10"/>
      <c r="D19" s="7">
        <f>SUM(D15:D18)</f>
        <v>62</v>
      </c>
      <c r="E19" s="7">
        <f t="shared" ref="E19:G19" si="6">SUM(E15:E18)</f>
        <v>52</v>
      </c>
      <c r="F19" s="7">
        <f t="shared" si="6"/>
        <v>13</v>
      </c>
      <c r="G19" s="7">
        <f t="shared" si="6"/>
        <v>1</v>
      </c>
      <c r="H19" s="7">
        <f t="shared" si="5"/>
        <v>128</v>
      </c>
      <c r="I19" s="21"/>
    </row>
    <row r="20" spans="1:9" x14ac:dyDescent="0.25">
      <c r="A20" s="79"/>
      <c r="B20" s="16" t="s">
        <v>12</v>
      </c>
      <c r="C20" s="10"/>
      <c r="D20" s="7">
        <v>18</v>
      </c>
      <c r="E20" s="8">
        <v>1</v>
      </c>
      <c r="F20" s="7">
        <v>0</v>
      </c>
      <c r="G20" s="7">
        <v>0</v>
      </c>
      <c r="H20" s="7">
        <f t="shared" si="5"/>
        <v>19</v>
      </c>
      <c r="I20" s="9"/>
    </row>
    <row r="21" spans="1:9" x14ac:dyDescent="0.25">
      <c r="A21" s="79"/>
      <c r="B21" s="16" t="s">
        <v>51</v>
      </c>
      <c r="C21" s="10"/>
      <c r="D21" s="17">
        <f>D20/D3</f>
        <v>0.19565217391304349</v>
      </c>
      <c r="E21" s="17">
        <f t="shared" ref="E21:G21" si="7">E20/E3</f>
        <v>1.3698630136986301E-2</v>
      </c>
      <c r="F21" s="17">
        <f t="shared" si="7"/>
        <v>0</v>
      </c>
      <c r="G21" s="17">
        <f t="shared" si="7"/>
        <v>0</v>
      </c>
      <c r="H21" s="17">
        <f t="shared" si="5"/>
        <v>0.20935080405002979</v>
      </c>
      <c r="I21" s="9"/>
    </row>
    <row r="22" spans="1:9" x14ac:dyDescent="0.25">
      <c r="A22" s="79"/>
      <c r="B22" s="16" t="s">
        <v>13</v>
      </c>
      <c r="C22" s="10"/>
      <c r="D22" s="7">
        <v>2</v>
      </c>
      <c r="E22" s="8">
        <v>2</v>
      </c>
      <c r="F22" s="7">
        <v>0</v>
      </c>
      <c r="G22" s="7">
        <v>0</v>
      </c>
      <c r="H22" s="7">
        <f t="shared" si="5"/>
        <v>4</v>
      </c>
      <c r="I22" s="9"/>
    </row>
    <row r="23" spans="1:9" s="52" customFormat="1" x14ac:dyDescent="0.25">
      <c r="A23" s="80"/>
      <c r="B23" s="59" t="s">
        <v>29</v>
      </c>
      <c r="C23" s="30"/>
      <c r="D23" s="56">
        <f>100%-D21</f>
        <v>0.80434782608695654</v>
      </c>
      <c r="E23" s="56">
        <f t="shared" ref="E23:H23" si="8">100%-E21</f>
        <v>0.98630136986301364</v>
      </c>
      <c r="F23" s="56">
        <f t="shared" si="8"/>
        <v>1</v>
      </c>
      <c r="G23" s="56">
        <f t="shared" si="8"/>
        <v>1</v>
      </c>
      <c r="H23" s="56">
        <f t="shared" si="8"/>
        <v>0.79064919594997018</v>
      </c>
      <c r="I23" s="54"/>
    </row>
    <row r="24" spans="1:9" x14ac:dyDescent="0.25">
      <c r="A24" s="18"/>
      <c r="B24" s="12"/>
      <c r="C24" s="10"/>
      <c r="D24" s="13"/>
      <c r="E24" s="13"/>
      <c r="F24" s="13"/>
      <c r="G24" s="13"/>
      <c r="H24" s="14"/>
      <c r="I24" s="9"/>
    </row>
    <row r="25" spans="1:9" x14ac:dyDescent="0.25">
      <c r="A25" s="7" t="s">
        <v>16</v>
      </c>
      <c r="B25" s="16" t="s">
        <v>17</v>
      </c>
      <c r="C25" s="10"/>
      <c r="D25" s="7">
        <v>2</v>
      </c>
      <c r="E25" s="8"/>
      <c r="F25" s="7"/>
      <c r="G25" s="7"/>
      <c r="H25" s="7"/>
      <c r="I25" s="9"/>
    </row>
    <row r="26" spans="1:9" x14ac:dyDescent="0.25">
      <c r="A26" s="19"/>
      <c r="B26" s="12"/>
      <c r="C26" s="10"/>
      <c r="D26" s="13"/>
      <c r="E26" s="13"/>
      <c r="F26" s="13"/>
      <c r="G26" s="13"/>
      <c r="H26" s="14"/>
      <c r="I26" s="9"/>
    </row>
    <row r="27" spans="1:9" x14ac:dyDescent="0.25">
      <c r="A27" s="63" t="s">
        <v>4</v>
      </c>
      <c r="B27" s="64" t="s">
        <v>14</v>
      </c>
      <c r="C27" s="30"/>
      <c r="D27" s="85">
        <f>(H13+H23)/2</f>
        <v>0.8695181463620818</v>
      </c>
      <c r="E27" s="86"/>
      <c r="F27" s="86"/>
      <c r="G27" s="86"/>
      <c r="H27" s="87"/>
      <c r="I27" s="9"/>
    </row>
    <row r="28" spans="1:9" x14ac:dyDescent="0.25">
      <c r="I28" s="9"/>
    </row>
    <row r="29" spans="1:9" x14ac:dyDescent="0.25">
      <c r="I29" s="9"/>
    </row>
    <row r="30" spans="1:9" x14ac:dyDescent="0.25">
      <c r="B30" s="82" t="s">
        <v>18</v>
      </c>
      <c r="C30" s="82"/>
      <c r="D30" s="82"/>
      <c r="E30" s="82"/>
      <c r="F30" s="82"/>
      <c r="I30" s="9"/>
    </row>
    <row r="31" spans="1:9" x14ac:dyDescent="0.25">
      <c r="A31" s="15"/>
      <c r="B31" s="88" t="s">
        <v>19</v>
      </c>
      <c r="C31" s="73"/>
      <c r="D31" s="73"/>
      <c r="E31" s="23"/>
      <c r="F31" s="23" t="s">
        <v>4</v>
      </c>
      <c r="I31" s="9"/>
    </row>
    <row r="32" spans="1:9" x14ac:dyDescent="0.25">
      <c r="A32" s="74" t="s">
        <v>24</v>
      </c>
      <c r="B32" s="73" t="s">
        <v>20</v>
      </c>
      <c r="C32" s="73"/>
      <c r="D32" s="73"/>
      <c r="E32" s="15"/>
      <c r="F32" s="15">
        <v>4</v>
      </c>
      <c r="I32" s="9"/>
    </row>
    <row r="33" spans="1:18" x14ac:dyDescent="0.25">
      <c r="A33" s="74"/>
      <c r="B33" s="65" t="s">
        <v>23</v>
      </c>
      <c r="C33" s="66"/>
      <c r="D33" s="67"/>
      <c r="E33" s="15"/>
      <c r="F33" s="15">
        <v>1</v>
      </c>
      <c r="I33" s="9"/>
    </row>
    <row r="34" spans="1:18" x14ac:dyDescent="0.25">
      <c r="A34" s="74"/>
      <c r="B34" s="75" t="s">
        <v>21</v>
      </c>
      <c r="C34" s="76"/>
      <c r="D34" s="77"/>
      <c r="E34" s="15"/>
      <c r="F34" s="15">
        <v>1</v>
      </c>
    </row>
    <row r="35" spans="1:18" x14ac:dyDescent="0.25">
      <c r="A35" s="74"/>
      <c r="B35" s="73"/>
      <c r="C35" s="73"/>
      <c r="D35" s="73"/>
      <c r="E35" s="15"/>
      <c r="F35" s="15"/>
    </row>
    <row r="36" spans="1:18" s="21" customFormat="1" x14ac:dyDescent="0.25">
      <c r="A36" s="15"/>
      <c r="B36" s="73"/>
      <c r="C36" s="73"/>
      <c r="D36" s="73"/>
      <c r="E36" s="23" t="s">
        <v>4</v>
      </c>
      <c r="F36" s="23">
        <f>SUM(F32:F35)</f>
        <v>6</v>
      </c>
      <c r="I36"/>
      <c r="J36"/>
      <c r="K36"/>
      <c r="L36"/>
      <c r="M36"/>
      <c r="N36"/>
      <c r="O36"/>
      <c r="P36"/>
      <c r="Q36"/>
      <c r="R36"/>
    </row>
    <row r="37" spans="1:18" s="21" customFormat="1" x14ac:dyDescent="0.25">
      <c r="A37" s="74" t="s">
        <v>54</v>
      </c>
      <c r="B37" s="73" t="s">
        <v>56</v>
      </c>
      <c r="C37" s="73"/>
      <c r="D37" s="73"/>
      <c r="E37" s="15"/>
      <c r="F37" s="15">
        <v>1</v>
      </c>
      <c r="I37"/>
      <c r="J37"/>
      <c r="K37"/>
      <c r="L37"/>
      <c r="M37"/>
      <c r="N37"/>
      <c r="O37"/>
      <c r="P37"/>
      <c r="Q37"/>
      <c r="R37"/>
    </row>
    <row r="38" spans="1:18" s="21" customFormat="1" x14ac:dyDescent="0.25">
      <c r="A38" s="74"/>
      <c r="B38" s="75" t="s">
        <v>20</v>
      </c>
      <c r="C38" s="76"/>
      <c r="D38" s="77"/>
      <c r="E38" s="15"/>
      <c r="F38" s="15">
        <v>1</v>
      </c>
      <c r="I38"/>
      <c r="J38"/>
      <c r="K38"/>
      <c r="L38"/>
      <c r="M38"/>
      <c r="N38"/>
      <c r="O38"/>
      <c r="P38"/>
      <c r="Q38"/>
      <c r="R38"/>
    </row>
    <row r="39" spans="1:18" s="21" customFormat="1" x14ac:dyDescent="0.25">
      <c r="A39" s="74"/>
      <c r="B39" s="65" t="s">
        <v>59</v>
      </c>
      <c r="C39" s="66"/>
      <c r="D39" s="67"/>
      <c r="E39" s="15"/>
      <c r="F39" s="15">
        <v>8</v>
      </c>
      <c r="I39"/>
      <c r="J39"/>
      <c r="K39"/>
      <c r="L39"/>
      <c r="M39"/>
      <c r="N39"/>
      <c r="O39"/>
      <c r="P39"/>
      <c r="Q39"/>
      <c r="R39"/>
    </row>
    <row r="40" spans="1:18" s="21" customFormat="1" x14ac:dyDescent="0.25">
      <c r="A40" s="74"/>
      <c r="B40" s="73" t="s">
        <v>23</v>
      </c>
      <c r="C40" s="73"/>
      <c r="D40" s="73"/>
      <c r="E40" s="15"/>
      <c r="F40" s="15">
        <v>8</v>
      </c>
      <c r="I40"/>
      <c r="J40"/>
      <c r="K40"/>
      <c r="L40"/>
      <c r="M40"/>
      <c r="N40"/>
      <c r="O40"/>
      <c r="P40"/>
      <c r="Q40"/>
      <c r="R40"/>
    </row>
    <row r="41" spans="1:18" s="21" customFormat="1" x14ac:dyDescent="0.25">
      <c r="A41" s="15"/>
      <c r="B41" s="73"/>
      <c r="C41" s="73"/>
      <c r="D41" s="73"/>
      <c r="E41" s="23" t="s">
        <v>4</v>
      </c>
      <c r="F41" s="23">
        <f>SUM(F37:F40)</f>
        <v>18</v>
      </c>
      <c r="I41"/>
      <c r="J41"/>
      <c r="K41"/>
      <c r="L41"/>
      <c r="M41"/>
      <c r="N41"/>
      <c r="O41"/>
      <c r="P41"/>
      <c r="Q41"/>
      <c r="R41"/>
    </row>
    <row r="43" spans="1:18" x14ac:dyDescent="0.25">
      <c r="A43" s="73" t="s">
        <v>64</v>
      </c>
      <c r="B43" s="73"/>
      <c r="C43" s="73"/>
      <c r="D43" s="73"/>
      <c r="E43" s="73"/>
      <c r="F43" s="7">
        <v>3</v>
      </c>
    </row>
  </sheetData>
  <mergeCells count="20">
    <mergeCell ref="A43:E43"/>
    <mergeCell ref="B41:D41"/>
    <mergeCell ref="D27:H27"/>
    <mergeCell ref="B30:F30"/>
    <mergeCell ref="B31:D31"/>
    <mergeCell ref="A32:A35"/>
    <mergeCell ref="B32:D32"/>
    <mergeCell ref="B34:D34"/>
    <mergeCell ref="B35:D35"/>
    <mergeCell ref="B36:D36"/>
    <mergeCell ref="A37:A40"/>
    <mergeCell ref="B37:D37"/>
    <mergeCell ref="B38:D38"/>
    <mergeCell ref="B40:D40"/>
    <mergeCell ref="A15:A23"/>
    <mergeCell ref="A1:B1"/>
    <mergeCell ref="A2:B2"/>
    <mergeCell ref="A3:B3"/>
    <mergeCell ref="A4:B4"/>
    <mergeCell ref="A6:A13"/>
  </mergeCells>
  <pageMargins left="0.7" right="0.7" top="0.75" bottom="0.75" header="0.3" footer="0.3"/>
  <pageSetup orientation="portrait" r:id="rId1"/>
  <headerFooter>
    <oddHeader>&amp;C&amp;F</oddHead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5"/>
  <sheetViews>
    <sheetView topLeftCell="A16" zoomScaleNormal="100" workbookViewId="0">
      <selection activeCell="E8" sqref="E8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570312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82" t="s">
        <v>6</v>
      </c>
      <c r="B2" s="82"/>
      <c r="C2" s="6"/>
      <c r="D2" s="7">
        <v>70</v>
      </c>
      <c r="E2" s="8">
        <v>59</v>
      </c>
      <c r="F2" s="7">
        <v>13</v>
      </c>
      <c r="G2" s="7">
        <v>0</v>
      </c>
      <c r="H2" s="7">
        <f>SUM(D2:G2)</f>
        <v>142</v>
      </c>
      <c r="I2" s="9"/>
    </row>
    <row r="3" spans="1:9" x14ac:dyDescent="0.25">
      <c r="A3" s="82" t="s">
        <v>5</v>
      </c>
      <c r="B3" s="82"/>
      <c r="C3" s="10"/>
      <c r="D3" s="7">
        <v>102</v>
      </c>
      <c r="E3" s="8">
        <v>116</v>
      </c>
      <c r="F3" s="7">
        <v>36</v>
      </c>
      <c r="G3" s="7">
        <v>1</v>
      </c>
      <c r="H3" s="7">
        <f>SUM(D3:G3)</f>
        <v>255</v>
      </c>
      <c r="I3" s="9"/>
    </row>
    <row r="4" spans="1:9" x14ac:dyDescent="0.25">
      <c r="A4" s="83" t="s">
        <v>7</v>
      </c>
      <c r="B4" s="84"/>
      <c r="C4" s="10"/>
      <c r="D4" s="7">
        <f>SUM(D2:D3)</f>
        <v>172</v>
      </c>
      <c r="E4" s="7">
        <f t="shared" ref="E4:H4" si="0">SUM(E2:E3)</f>
        <v>175</v>
      </c>
      <c r="F4" s="7">
        <f t="shared" si="0"/>
        <v>49</v>
      </c>
      <c r="G4" s="7">
        <f t="shared" si="0"/>
        <v>1</v>
      </c>
      <c r="H4" s="7">
        <f t="shared" si="0"/>
        <v>397</v>
      </c>
      <c r="I4" s="9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8" t="s">
        <v>15</v>
      </c>
      <c r="B6" s="15" t="s">
        <v>9</v>
      </c>
      <c r="C6" s="10"/>
      <c r="D6" s="7">
        <v>32</v>
      </c>
      <c r="E6" s="8">
        <v>59</v>
      </c>
      <c r="F6" s="7">
        <v>11</v>
      </c>
      <c r="G6" s="7">
        <v>0</v>
      </c>
      <c r="H6" s="7">
        <f>SUM(D6:G6)</f>
        <v>102</v>
      </c>
      <c r="I6" s="9"/>
    </row>
    <row r="7" spans="1:9" x14ac:dyDescent="0.25">
      <c r="A7" s="79"/>
      <c r="B7" s="15" t="s">
        <v>10</v>
      </c>
      <c r="C7" s="10"/>
      <c r="D7" s="7">
        <v>28</v>
      </c>
      <c r="E7" s="8">
        <v>16</v>
      </c>
      <c r="F7" s="7">
        <v>0</v>
      </c>
      <c r="G7" s="7">
        <v>0</v>
      </c>
      <c r="H7" s="7">
        <f t="shared" ref="H7:H8" si="1">SUM(D7:G7)</f>
        <v>44</v>
      </c>
      <c r="I7" s="9"/>
    </row>
    <row r="8" spans="1:9" x14ac:dyDescent="0.25">
      <c r="A8" s="79"/>
      <c r="B8" s="16" t="s">
        <v>11</v>
      </c>
      <c r="C8" s="10"/>
      <c r="D8" s="7">
        <v>9</v>
      </c>
      <c r="E8" s="8">
        <v>14</v>
      </c>
      <c r="F8" s="7">
        <v>0</v>
      </c>
      <c r="G8" s="7">
        <v>0</v>
      </c>
      <c r="H8" s="7">
        <f t="shared" si="1"/>
        <v>23</v>
      </c>
      <c r="I8" s="9"/>
    </row>
    <row r="9" spans="1:9" x14ac:dyDescent="0.25">
      <c r="A9" s="79"/>
      <c r="B9" s="24" t="s">
        <v>25</v>
      </c>
      <c r="C9" s="10"/>
      <c r="D9" s="7">
        <f>SUM(D6:D8)</f>
        <v>69</v>
      </c>
      <c r="E9" s="7">
        <f t="shared" ref="E9:H9" si="2">SUM(E6:E8)</f>
        <v>89</v>
      </c>
      <c r="F9" s="7">
        <f t="shared" si="2"/>
        <v>11</v>
      </c>
      <c r="G9" s="7">
        <f t="shared" si="2"/>
        <v>0</v>
      </c>
      <c r="H9" s="7">
        <f t="shared" si="2"/>
        <v>169</v>
      </c>
      <c r="I9" s="9"/>
    </row>
    <row r="10" spans="1:9" x14ac:dyDescent="0.25">
      <c r="A10" s="79"/>
      <c r="B10" s="16" t="s">
        <v>12</v>
      </c>
      <c r="C10" s="10"/>
      <c r="D10" s="7">
        <v>1</v>
      </c>
      <c r="E10" s="8">
        <v>6</v>
      </c>
      <c r="F10" s="7">
        <v>2</v>
      </c>
      <c r="G10" s="7">
        <v>0</v>
      </c>
      <c r="H10" s="7">
        <f>SUM(D10:G10)</f>
        <v>9</v>
      </c>
      <c r="I10" s="9"/>
    </row>
    <row r="11" spans="1:9" x14ac:dyDescent="0.25">
      <c r="A11" s="79"/>
      <c r="B11" s="16" t="s">
        <v>51</v>
      </c>
      <c r="C11" s="10"/>
      <c r="D11" s="17">
        <f>D10/D2</f>
        <v>1.4285714285714285E-2</v>
      </c>
      <c r="E11" s="17">
        <f t="shared" ref="E11:H11" si="3">E10/E2</f>
        <v>0.10169491525423729</v>
      </c>
      <c r="F11" s="17">
        <f t="shared" si="3"/>
        <v>0.15384615384615385</v>
      </c>
      <c r="G11" s="17">
        <v>0</v>
      </c>
      <c r="H11" s="17">
        <f t="shared" si="3"/>
        <v>6.3380281690140844E-2</v>
      </c>
      <c r="I11" s="9"/>
    </row>
    <row r="12" spans="1:9" x14ac:dyDescent="0.25">
      <c r="A12" s="79"/>
      <c r="B12" s="16" t="s">
        <v>13</v>
      </c>
      <c r="C12" s="10"/>
      <c r="D12" s="7">
        <v>0</v>
      </c>
      <c r="E12" s="8">
        <v>0</v>
      </c>
      <c r="F12" s="7">
        <v>0</v>
      </c>
      <c r="G12" s="7">
        <v>0</v>
      </c>
      <c r="H12" s="7">
        <f>SUM(D12:G12)</f>
        <v>0</v>
      </c>
      <c r="I12" s="9"/>
    </row>
    <row r="13" spans="1:9" x14ac:dyDescent="0.25">
      <c r="A13" s="79"/>
      <c r="B13" s="16" t="s">
        <v>27</v>
      </c>
      <c r="C13" s="10"/>
      <c r="D13" s="7">
        <v>1</v>
      </c>
      <c r="E13" s="8">
        <v>0</v>
      </c>
      <c r="F13" s="7">
        <v>15</v>
      </c>
      <c r="G13" s="7">
        <v>0</v>
      </c>
      <c r="H13" s="7">
        <f>SUM(D13:G13)</f>
        <v>16</v>
      </c>
      <c r="I13" s="9"/>
    </row>
    <row r="14" spans="1:9" s="52" customFormat="1" x14ac:dyDescent="0.25">
      <c r="A14" s="80"/>
      <c r="B14" s="55" t="s">
        <v>28</v>
      </c>
      <c r="C14" s="30"/>
      <c r="D14" s="56">
        <f>100%-D11</f>
        <v>0.98571428571428577</v>
      </c>
      <c r="E14" s="56">
        <f t="shared" ref="E14:H14" si="4">100%-E11</f>
        <v>0.89830508474576276</v>
      </c>
      <c r="F14" s="56">
        <f t="shared" si="4"/>
        <v>0.84615384615384615</v>
      </c>
      <c r="G14" s="31">
        <f t="shared" si="4"/>
        <v>1</v>
      </c>
      <c r="H14" s="56">
        <f t="shared" si="4"/>
        <v>0.93661971830985913</v>
      </c>
      <c r="I14" s="54"/>
    </row>
    <row r="15" spans="1:9" x14ac:dyDescent="0.25">
      <c r="A15" s="18"/>
      <c r="B15" s="12"/>
      <c r="C15" s="10"/>
      <c r="D15" s="13"/>
      <c r="E15" s="13"/>
      <c r="F15" s="13"/>
      <c r="G15" s="13"/>
      <c r="H15" s="14"/>
      <c r="I15" s="9"/>
    </row>
    <row r="16" spans="1:9" x14ac:dyDescent="0.25">
      <c r="A16" s="78" t="s">
        <v>8</v>
      </c>
      <c r="B16" s="15" t="s">
        <v>9</v>
      </c>
      <c r="C16" s="10"/>
      <c r="D16" s="7">
        <v>27</v>
      </c>
      <c r="E16" s="8">
        <v>14</v>
      </c>
      <c r="F16" s="7">
        <v>18</v>
      </c>
      <c r="G16" s="7">
        <v>1</v>
      </c>
      <c r="H16" s="7">
        <f>SUM(D16:G16)</f>
        <v>60</v>
      </c>
      <c r="I16" s="9"/>
    </row>
    <row r="17" spans="1:9" x14ac:dyDescent="0.25">
      <c r="A17" s="79"/>
      <c r="B17" s="15" t="s">
        <v>10</v>
      </c>
      <c r="C17" s="10"/>
      <c r="D17" s="7">
        <v>7</v>
      </c>
      <c r="E17" s="8">
        <v>0</v>
      </c>
      <c r="F17" s="7">
        <v>0</v>
      </c>
      <c r="G17" s="7">
        <v>0</v>
      </c>
      <c r="H17" s="7">
        <f t="shared" ref="H17:H21" si="5">SUM(D17:G17)</f>
        <v>7</v>
      </c>
      <c r="I17" s="9"/>
    </row>
    <row r="18" spans="1:9" x14ac:dyDescent="0.25">
      <c r="A18" s="79"/>
      <c r="B18" s="16" t="s">
        <v>11</v>
      </c>
      <c r="C18" s="10"/>
      <c r="D18" s="7">
        <v>1</v>
      </c>
      <c r="E18" s="8">
        <v>0</v>
      </c>
      <c r="F18" s="7">
        <v>0</v>
      </c>
      <c r="G18" s="7">
        <v>0</v>
      </c>
      <c r="H18" s="7">
        <f t="shared" si="5"/>
        <v>1</v>
      </c>
      <c r="I18" s="9"/>
    </row>
    <row r="19" spans="1:9" x14ac:dyDescent="0.25">
      <c r="A19" s="79"/>
      <c r="B19" s="16" t="s">
        <v>26</v>
      </c>
      <c r="C19" s="10"/>
      <c r="D19" s="7">
        <v>18</v>
      </c>
      <c r="E19" s="8">
        <v>15</v>
      </c>
      <c r="F19" s="7">
        <v>15</v>
      </c>
      <c r="G19" s="7">
        <v>0</v>
      </c>
      <c r="H19" s="7">
        <f t="shared" si="5"/>
        <v>48</v>
      </c>
      <c r="I19" s="9"/>
    </row>
    <row r="20" spans="1:9" x14ac:dyDescent="0.25">
      <c r="A20" s="79"/>
      <c r="B20" s="24" t="s">
        <v>25</v>
      </c>
      <c r="C20" s="10"/>
      <c r="D20" s="7">
        <f>SUM(D16:D19)</f>
        <v>53</v>
      </c>
      <c r="E20" s="7">
        <f>SUM(E16:E19)</f>
        <v>29</v>
      </c>
      <c r="F20" s="7">
        <f>SUM(F16:F19)</f>
        <v>33</v>
      </c>
      <c r="G20" s="7">
        <f>SUM(G16:G19)</f>
        <v>1</v>
      </c>
      <c r="H20" s="7">
        <f>SUM(D20:G20)</f>
        <v>116</v>
      </c>
      <c r="I20" s="9"/>
    </row>
    <row r="21" spans="1:9" x14ac:dyDescent="0.25">
      <c r="A21" s="79"/>
      <c r="B21" s="16" t="s">
        <v>12</v>
      </c>
      <c r="C21" s="10"/>
      <c r="D21" s="7">
        <v>7</v>
      </c>
      <c r="E21" s="8">
        <v>6</v>
      </c>
      <c r="F21" s="7">
        <v>0</v>
      </c>
      <c r="G21" s="7">
        <v>0</v>
      </c>
      <c r="H21" s="7">
        <f t="shared" si="5"/>
        <v>13</v>
      </c>
      <c r="I21" s="9"/>
    </row>
    <row r="22" spans="1:9" x14ac:dyDescent="0.25">
      <c r="A22" s="79"/>
      <c r="B22" s="16" t="s">
        <v>51</v>
      </c>
      <c r="C22" s="10"/>
      <c r="D22" s="17">
        <f>D21/D3</f>
        <v>6.8627450980392163E-2</v>
      </c>
      <c r="E22" s="17">
        <f>E21/E3</f>
        <v>5.1724137931034482E-2</v>
      </c>
      <c r="F22" s="17">
        <f>F21/F3</f>
        <v>0</v>
      </c>
      <c r="G22" s="17">
        <f>G21/G3</f>
        <v>0</v>
      </c>
      <c r="H22" s="17">
        <f>H21/H3</f>
        <v>5.0980392156862744E-2</v>
      </c>
      <c r="I22" s="9"/>
    </row>
    <row r="23" spans="1:9" x14ac:dyDescent="0.25">
      <c r="A23" s="79"/>
      <c r="B23" s="16" t="s">
        <v>13</v>
      </c>
      <c r="C23" s="10"/>
      <c r="D23" s="7">
        <v>1</v>
      </c>
      <c r="E23" s="8">
        <v>1</v>
      </c>
      <c r="F23" s="7">
        <v>0</v>
      </c>
      <c r="G23" s="7">
        <v>0</v>
      </c>
      <c r="H23" s="7">
        <f>SUM(D23:G23)</f>
        <v>2</v>
      </c>
      <c r="I23" s="9"/>
    </row>
    <row r="24" spans="1:9" x14ac:dyDescent="0.25">
      <c r="A24" s="79"/>
      <c r="B24" s="16" t="s">
        <v>27</v>
      </c>
      <c r="C24" s="10"/>
      <c r="D24" s="7">
        <v>0</v>
      </c>
      <c r="E24" s="8">
        <v>0</v>
      </c>
      <c r="F24" s="7">
        <v>5</v>
      </c>
      <c r="G24" s="7">
        <v>0</v>
      </c>
      <c r="H24" s="7">
        <f>SUM(D24:G24)</f>
        <v>5</v>
      </c>
      <c r="I24" s="9"/>
    </row>
    <row r="25" spans="1:9" s="52" customFormat="1" x14ac:dyDescent="0.25">
      <c r="A25" s="80"/>
      <c r="B25" s="59" t="s">
        <v>29</v>
      </c>
      <c r="C25" s="30"/>
      <c r="D25" s="56">
        <f>100%-D22</f>
        <v>0.93137254901960786</v>
      </c>
      <c r="E25" s="56">
        <f t="shared" ref="E25:H25" si="6">100%-E22</f>
        <v>0.94827586206896552</v>
      </c>
      <c r="F25" s="56">
        <f t="shared" si="6"/>
        <v>1</v>
      </c>
      <c r="G25" s="56">
        <f t="shared" si="6"/>
        <v>1</v>
      </c>
      <c r="H25" s="56">
        <f t="shared" si="6"/>
        <v>0.94901960784313721</v>
      </c>
      <c r="I25" s="54"/>
    </row>
    <row r="26" spans="1:9" x14ac:dyDescent="0.25">
      <c r="A26" s="18"/>
      <c r="B26" s="12"/>
      <c r="C26" s="10"/>
      <c r="D26" s="13"/>
      <c r="E26" s="13"/>
      <c r="F26" s="13"/>
      <c r="G26" s="13"/>
      <c r="H26" s="14"/>
      <c r="I26" s="9"/>
    </row>
    <row r="27" spans="1:9" x14ac:dyDescent="0.25">
      <c r="A27" s="7" t="s">
        <v>16</v>
      </c>
      <c r="B27" s="16" t="s">
        <v>17</v>
      </c>
      <c r="C27" s="10"/>
      <c r="D27" s="7">
        <v>6</v>
      </c>
      <c r="E27" s="8"/>
      <c r="F27" s="7"/>
      <c r="G27" s="7"/>
      <c r="H27" s="7"/>
      <c r="I27" s="9"/>
    </row>
    <row r="28" spans="1:9" x14ac:dyDescent="0.25">
      <c r="A28" s="19"/>
      <c r="B28" s="12"/>
      <c r="C28" s="10"/>
      <c r="D28" s="13"/>
      <c r="E28" s="13"/>
      <c r="F28" s="13"/>
      <c r="G28" s="13"/>
      <c r="H28" s="14"/>
      <c r="I28" s="9"/>
    </row>
    <row r="29" spans="1:9" x14ac:dyDescent="0.25">
      <c r="A29" s="63" t="s">
        <v>4</v>
      </c>
      <c r="B29" s="64" t="s">
        <v>14</v>
      </c>
      <c r="C29" s="30"/>
      <c r="D29" s="85">
        <f>(H14+H25)/2</f>
        <v>0.94281966307649823</v>
      </c>
      <c r="E29" s="86"/>
      <c r="F29" s="86"/>
      <c r="G29" s="86"/>
      <c r="H29" s="87"/>
      <c r="I29" s="9"/>
    </row>
    <row r="30" spans="1:9" x14ac:dyDescent="0.25">
      <c r="I30" s="9"/>
    </row>
    <row r="31" spans="1:9" x14ac:dyDescent="0.25">
      <c r="I31" s="9"/>
    </row>
    <row r="32" spans="1:9" x14ac:dyDescent="0.25">
      <c r="B32" s="82" t="s">
        <v>18</v>
      </c>
      <c r="C32" s="82"/>
      <c r="D32" s="82"/>
      <c r="E32" s="82"/>
      <c r="F32" s="82"/>
      <c r="I32" s="9"/>
    </row>
    <row r="33" spans="1:18" x14ac:dyDescent="0.25">
      <c r="A33" s="15"/>
      <c r="B33" s="88" t="s">
        <v>19</v>
      </c>
      <c r="C33" s="73"/>
      <c r="D33" s="73"/>
      <c r="E33" s="23"/>
      <c r="F33" s="23" t="s">
        <v>4</v>
      </c>
      <c r="I33" s="9"/>
    </row>
    <row r="34" spans="1:18" x14ac:dyDescent="0.25">
      <c r="A34" s="74" t="s">
        <v>24</v>
      </c>
      <c r="B34" s="73" t="s">
        <v>20</v>
      </c>
      <c r="C34" s="73"/>
      <c r="D34" s="73"/>
      <c r="E34" s="15"/>
      <c r="F34" s="15">
        <v>3</v>
      </c>
      <c r="I34" s="9"/>
    </row>
    <row r="35" spans="1:18" x14ac:dyDescent="0.25">
      <c r="A35" s="74"/>
      <c r="B35" s="75" t="s">
        <v>21</v>
      </c>
      <c r="C35" s="76"/>
      <c r="D35" s="77"/>
      <c r="E35" s="15"/>
      <c r="F35" s="15">
        <v>2</v>
      </c>
      <c r="I35" s="9"/>
    </row>
    <row r="36" spans="1:18" x14ac:dyDescent="0.25">
      <c r="A36" s="74"/>
      <c r="B36" s="75" t="s">
        <v>22</v>
      </c>
      <c r="C36" s="76"/>
      <c r="D36" s="77"/>
      <c r="E36" s="15"/>
      <c r="F36" s="15">
        <v>17</v>
      </c>
    </row>
    <row r="37" spans="1:18" x14ac:dyDescent="0.25">
      <c r="A37" s="74"/>
      <c r="B37" s="73" t="s">
        <v>23</v>
      </c>
      <c r="C37" s="73"/>
      <c r="D37" s="73"/>
      <c r="E37" s="15"/>
      <c r="F37" s="15">
        <v>3</v>
      </c>
    </row>
    <row r="38" spans="1:18" s="21" customFormat="1" x14ac:dyDescent="0.25">
      <c r="A38" s="15"/>
      <c r="B38" s="73"/>
      <c r="C38" s="73"/>
      <c r="D38" s="73"/>
      <c r="E38" s="23" t="s">
        <v>4</v>
      </c>
      <c r="F38" s="23">
        <f>SUM(F34:F37)</f>
        <v>25</v>
      </c>
      <c r="I38"/>
      <c r="J38"/>
      <c r="K38"/>
      <c r="L38"/>
      <c r="M38"/>
      <c r="N38"/>
      <c r="O38"/>
      <c r="P38"/>
      <c r="Q38"/>
      <c r="R38"/>
    </row>
    <row r="39" spans="1:18" s="21" customFormat="1" x14ac:dyDescent="0.25">
      <c r="A39" s="15"/>
      <c r="B39" s="65"/>
      <c r="C39" s="66"/>
      <c r="D39" s="67"/>
      <c r="E39" s="23"/>
      <c r="F39" s="23"/>
      <c r="I39"/>
      <c r="J39"/>
      <c r="K39"/>
      <c r="L39"/>
      <c r="M39"/>
      <c r="N39"/>
      <c r="O39"/>
      <c r="P39"/>
      <c r="Q39"/>
      <c r="R39"/>
    </row>
    <row r="40" spans="1:18" s="21" customFormat="1" x14ac:dyDescent="0.25">
      <c r="A40" s="7" t="s">
        <v>54</v>
      </c>
      <c r="B40" s="75" t="s">
        <v>56</v>
      </c>
      <c r="C40" s="76"/>
      <c r="D40" s="77"/>
      <c r="E40" s="15"/>
      <c r="F40" s="15">
        <v>3</v>
      </c>
      <c r="I40"/>
      <c r="J40"/>
      <c r="K40"/>
      <c r="L40"/>
      <c r="M40"/>
      <c r="N40"/>
      <c r="O40"/>
      <c r="P40"/>
      <c r="Q40"/>
      <c r="R40"/>
    </row>
    <row r="41" spans="1:18" s="21" customFormat="1" x14ac:dyDescent="0.25">
      <c r="A41" s="7"/>
      <c r="B41" s="75" t="s">
        <v>23</v>
      </c>
      <c r="C41" s="76"/>
      <c r="D41" s="77"/>
      <c r="E41" s="15"/>
      <c r="F41" s="15">
        <v>2</v>
      </c>
      <c r="I41"/>
      <c r="J41"/>
      <c r="K41"/>
      <c r="L41"/>
      <c r="M41"/>
      <c r="N41"/>
      <c r="O41"/>
      <c r="P41"/>
      <c r="Q41"/>
      <c r="R41"/>
    </row>
    <row r="42" spans="1:18" s="21" customFormat="1" x14ac:dyDescent="0.25">
      <c r="A42" s="7"/>
      <c r="B42" s="75" t="s">
        <v>55</v>
      </c>
      <c r="C42" s="76"/>
      <c r="D42" s="77"/>
      <c r="E42" s="15"/>
      <c r="F42" s="15">
        <v>4</v>
      </c>
      <c r="I42"/>
      <c r="J42"/>
      <c r="K42"/>
      <c r="L42"/>
      <c r="M42"/>
      <c r="N42"/>
      <c r="O42"/>
      <c r="P42"/>
      <c r="Q42"/>
      <c r="R42"/>
    </row>
    <row r="43" spans="1:18" s="21" customFormat="1" x14ac:dyDescent="0.25">
      <c r="A43" s="7"/>
      <c r="B43" s="75" t="s">
        <v>22</v>
      </c>
      <c r="C43" s="76"/>
      <c r="D43" s="77"/>
      <c r="E43" s="15"/>
      <c r="F43" s="15">
        <v>5</v>
      </c>
      <c r="I43"/>
      <c r="J43"/>
      <c r="K43"/>
      <c r="L43"/>
      <c r="M43"/>
      <c r="N43"/>
      <c r="O43"/>
      <c r="P43"/>
      <c r="Q43"/>
      <c r="R43"/>
    </row>
    <row r="44" spans="1:18" s="21" customFormat="1" x14ac:dyDescent="0.25">
      <c r="A44" s="7"/>
      <c r="B44" s="65" t="s">
        <v>59</v>
      </c>
      <c r="C44" s="66"/>
      <c r="D44" s="67"/>
      <c r="E44" s="15"/>
      <c r="F44" s="15">
        <v>4</v>
      </c>
      <c r="I44"/>
      <c r="J44"/>
      <c r="K44"/>
      <c r="L44"/>
      <c r="M44"/>
      <c r="N44"/>
      <c r="O44"/>
      <c r="P44"/>
      <c r="Q44"/>
      <c r="R44"/>
    </row>
    <row r="45" spans="1:18" s="21" customFormat="1" x14ac:dyDescent="0.25">
      <c r="A45" s="15"/>
      <c r="B45" s="75"/>
      <c r="C45" s="76"/>
      <c r="D45" s="77"/>
      <c r="E45" s="23" t="s">
        <v>4</v>
      </c>
      <c r="F45" s="23">
        <f>SUM(F40:F44)</f>
        <v>18</v>
      </c>
      <c r="I45"/>
      <c r="J45"/>
      <c r="K45"/>
      <c r="L45"/>
      <c r="M45"/>
      <c r="N45"/>
      <c r="O45"/>
      <c r="P45"/>
      <c r="Q45"/>
      <c r="R45"/>
    </row>
  </sheetData>
  <mergeCells count="20">
    <mergeCell ref="B38:D38"/>
    <mergeCell ref="B40:D40"/>
    <mergeCell ref="B42:D42"/>
    <mergeCell ref="B43:D43"/>
    <mergeCell ref="B45:D45"/>
    <mergeCell ref="B41:D41"/>
    <mergeCell ref="A16:A25"/>
    <mergeCell ref="A1:B1"/>
    <mergeCell ref="A2:B2"/>
    <mergeCell ref="A3:B3"/>
    <mergeCell ref="A4:B4"/>
    <mergeCell ref="A6:A14"/>
    <mergeCell ref="D29:H29"/>
    <mergeCell ref="B32:F32"/>
    <mergeCell ref="B33:D33"/>
    <mergeCell ref="A34:A37"/>
    <mergeCell ref="B34:D34"/>
    <mergeCell ref="B35:D35"/>
    <mergeCell ref="B36:D36"/>
    <mergeCell ref="B37:D37"/>
  </mergeCells>
  <pageMargins left="0.7" right="0.7" top="0.75" bottom="0.75" header="0.3" footer="0.3"/>
  <pageSetup orientation="portrait" r:id="rId1"/>
  <headerFooter>
    <oddHeader>&amp;C&amp;F</oddHead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4"/>
  <sheetViews>
    <sheetView topLeftCell="A31" zoomScaleNormal="100" workbookViewId="0">
      <selection activeCell="A44" sqref="A44:XFD44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570312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82" t="s">
        <v>6</v>
      </c>
      <c r="B2" s="82"/>
      <c r="C2" s="6"/>
      <c r="D2" s="7">
        <v>66</v>
      </c>
      <c r="E2" s="8">
        <v>43</v>
      </c>
      <c r="F2" s="7">
        <v>21</v>
      </c>
      <c r="G2" s="7">
        <v>0</v>
      </c>
      <c r="H2" s="7">
        <f>SUM(D2:G2)</f>
        <v>130</v>
      </c>
      <c r="I2" s="9"/>
    </row>
    <row r="3" spans="1:9" x14ac:dyDescent="0.25">
      <c r="A3" s="82" t="s">
        <v>5</v>
      </c>
      <c r="B3" s="82"/>
      <c r="C3" s="10"/>
      <c r="D3" s="7">
        <v>186</v>
      </c>
      <c r="E3" s="8">
        <v>118</v>
      </c>
      <c r="F3" s="7">
        <v>24</v>
      </c>
      <c r="G3" s="7">
        <v>1</v>
      </c>
      <c r="H3" s="7">
        <f t="shared" ref="H3:H4" si="0">SUM(D3:G3)</f>
        <v>329</v>
      </c>
      <c r="I3" s="9"/>
    </row>
    <row r="4" spans="1:9" x14ac:dyDescent="0.25">
      <c r="A4" s="83" t="s">
        <v>7</v>
      </c>
      <c r="B4" s="84"/>
      <c r="C4" s="10"/>
      <c r="D4" s="7">
        <f>SUM(D2:D3)</f>
        <v>252</v>
      </c>
      <c r="E4" s="7">
        <f t="shared" ref="E4:G4" si="1">SUM(E2:E3)</f>
        <v>161</v>
      </c>
      <c r="F4" s="7">
        <f t="shared" si="1"/>
        <v>45</v>
      </c>
      <c r="G4" s="7">
        <f t="shared" si="1"/>
        <v>1</v>
      </c>
      <c r="H4" s="7">
        <f t="shared" si="0"/>
        <v>459</v>
      </c>
      <c r="I4" s="9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8" t="s">
        <v>15</v>
      </c>
      <c r="B6" s="15" t="s">
        <v>9</v>
      </c>
      <c r="C6" s="10"/>
      <c r="D6" s="7">
        <v>39</v>
      </c>
      <c r="E6" s="8">
        <v>32</v>
      </c>
      <c r="F6" s="7">
        <v>14</v>
      </c>
      <c r="G6" s="7">
        <v>0</v>
      </c>
      <c r="H6" s="7">
        <f>SUM(D6:G6)</f>
        <v>85</v>
      </c>
      <c r="I6" s="9"/>
    </row>
    <row r="7" spans="1:9" x14ac:dyDescent="0.25">
      <c r="A7" s="79"/>
      <c r="B7" s="15" t="s">
        <v>10</v>
      </c>
      <c r="C7" s="10"/>
      <c r="D7" s="7">
        <v>25</v>
      </c>
      <c r="E7" s="8">
        <v>10</v>
      </c>
      <c r="F7" s="7">
        <v>0</v>
      </c>
      <c r="G7" s="7">
        <v>0</v>
      </c>
      <c r="H7" s="7">
        <f t="shared" ref="H7:H9" si="2">SUM(D7:G7)</f>
        <v>35</v>
      </c>
      <c r="I7" s="9"/>
    </row>
    <row r="8" spans="1:9" x14ac:dyDescent="0.25">
      <c r="A8" s="79"/>
      <c r="B8" s="16" t="s">
        <v>11</v>
      </c>
      <c r="C8" s="10"/>
      <c r="D8" s="7">
        <v>3</v>
      </c>
      <c r="E8" s="8">
        <v>4</v>
      </c>
      <c r="F8" s="7">
        <v>4</v>
      </c>
      <c r="G8" s="7">
        <v>0</v>
      </c>
      <c r="H8" s="7">
        <f t="shared" si="2"/>
        <v>11</v>
      </c>
      <c r="I8" s="9"/>
    </row>
    <row r="9" spans="1:9" x14ac:dyDescent="0.25">
      <c r="A9" s="79"/>
      <c r="B9" s="24" t="s">
        <v>25</v>
      </c>
      <c r="C9" s="10"/>
      <c r="D9" s="7">
        <f>SUM(D6:D8)</f>
        <v>67</v>
      </c>
      <c r="E9" s="7">
        <f t="shared" ref="E9:G9" si="3">SUM(E6:E8)</f>
        <v>46</v>
      </c>
      <c r="F9" s="7">
        <f t="shared" si="3"/>
        <v>18</v>
      </c>
      <c r="G9" s="7">
        <f t="shared" si="3"/>
        <v>0</v>
      </c>
      <c r="H9" s="7">
        <f t="shared" si="2"/>
        <v>131</v>
      </c>
      <c r="I9" s="9"/>
    </row>
    <row r="10" spans="1:9" x14ac:dyDescent="0.25">
      <c r="A10" s="79"/>
      <c r="B10" s="16" t="s">
        <v>12</v>
      </c>
      <c r="C10" s="10"/>
      <c r="D10" s="7">
        <v>4</v>
      </c>
      <c r="E10" s="8">
        <v>4</v>
      </c>
      <c r="F10" s="7">
        <v>3</v>
      </c>
      <c r="G10" s="7">
        <v>0</v>
      </c>
      <c r="H10" s="7">
        <f>SUM(D10:G10)</f>
        <v>11</v>
      </c>
      <c r="I10" s="9"/>
    </row>
    <row r="11" spans="1:9" x14ac:dyDescent="0.25">
      <c r="A11" s="79"/>
      <c r="B11" s="16" t="s">
        <v>51</v>
      </c>
      <c r="C11" s="10"/>
      <c r="D11" s="17">
        <f>D10/D2</f>
        <v>6.0606060606060608E-2</v>
      </c>
      <c r="E11" s="17">
        <f t="shared" ref="E11:F11" si="4">E10/E2</f>
        <v>9.3023255813953487E-2</v>
      </c>
      <c r="F11" s="17">
        <f t="shared" si="4"/>
        <v>0.14285714285714285</v>
      </c>
      <c r="G11" s="17">
        <v>1</v>
      </c>
      <c r="H11" s="17">
        <f>H10/H2</f>
        <v>8.461538461538462E-2</v>
      </c>
      <c r="I11" s="9"/>
    </row>
    <row r="12" spans="1:9" x14ac:dyDescent="0.25">
      <c r="A12" s="79"/>
      <c r="B12" s="16" t="s">
        <v>13</v>
      </c>
      <c r="C12" s="10"/>
      <c r="D12" s="7">
        <v>0</v>
      </c>
      <c r="E12" s="8">
        <v>0</v>
      </c>
      <c r="F12" s="7">
        <v>0</v>
      </c>
      <c r="G12" s="7">
        <v>0</v>
      </c>
      <c r="H12" s="7"/>
      <c r="I12" s="9"/>
    </row>
    <row r="13" spans="1:9" s="52" customFormat="1" x14ac:dyDescent="0.25">
      <c r="A13" s="80"/>
      <c r="B13" s="55" t="s">
        <v>28</v>
      </c>
      <c r="C13" s="30"/>
      <c r="D13" s="56">
        <f>100%-D11</f>
        <v>0.93939393939393945</v>
      </c>
      <c r="E13" s="56">
        <f t="shared" ref="E13:H13" si="5">100%-E11</f>
        <v>0.90697674418604657</v>
      </c>
      <c r="F13" s="56">
        <f t="shared" si="5"/>
        <v>0.85714285714285721</v>
      </c>
      <c r="G13" s="56">
        <f t="shared" si="5"/>
        <v>0</v>
      </c>
      <c r="H13" s="56">
        <f t="shared" si="5"/>
        <v>0.91538461538461535</v>
      </c>
      <c r="I13" s="54"/>
    </row>
    <row r="14" spans="1:9" x14ac:dyDescent="0.25">
      <c r="A14" s="18"/>
      <c r="B14" s="12"/>
      <c r="C14" s="10"/>
      <c r="D14" s="13"/>
      <c r="E14" s="13"/>
      <c r="F14" s="13"/>
      <c r="G14" s="13"/>
      <c r="H14" s="14"/>
      <c r="I14" s="9"/>
    </row>
    <row r="15" spans="1:9" x14ac:dyDescent="0.25">
      <c r="A15" s="78" t="s">
        <v>8</v>
      </c>
      <c r="B15" s="15" t="s">
        <v>9</v>
      </c>
      <c r="C15" s="10"/>
      <c r="D15" s="7">
        <v>62</v>
      </c>
      <c r="E15" s="8">
        <v>28</v>
      </c>
      <c r="F15" s="7">
        <v>15</v>
      </c>
      <c r="G15" s="7">
        <v>0</v>
      </c>
      <c r="H15" s="7">
        <f>SUM(D15:G15)</f>
        <v>105</v>
      </c>
      <c r="I15" s="9"/>
    </row>
    <row r="16" spans="1:9" x14ac:dyDescent="0.25">
      <c r="A16" s="79"/>
      <c r="B16" s="15" t="s">
        <v>10</v>
      </c>
      <c r="C16" s="10"/>
      <c r="D16" s="7">
        <v>4</v>
      </c>
      <c r="E16" s="8">
        <v>1</v>
      </c>
      <c r="F16" s="7">
        <v>0</v>
      </c>
      <c r="G16" s="7">
        <v>0</v>
      </c>
      <c r="H16" s="7">
        <f t="shared" ref="H16:H18" si="6">SUM(D16:G16)</f>
        <v>5</v>
      </c>
      <c r="I16" s="9"/>
    </row>
    <row r="17" spans="1:9" x14ac:dyDescent="0.25">
      <c r="A17" s="79"/>
      <c r="B17" s="16" t="s">
        <v>11</v>
      </c>
      <c r="C17" s="10"/>
      <c r="D17" s="7">
        <v>1</v>
      </c>
      <c r="E17" s="8">
        <v>0</v>
      </c>
      <c r="F17" s="7">
        <v>0</v>
      </c>
      <c r="G17" s="7">
        <v>0</v>
      </c>
      <c r="H17" s="7">
        <f t="shared" si="6"/>
        <v>1</v>
      </c>
      <c r="I17" s="9"/>
    </row>
    <row r="18" spans="1:9" x14ac:dyDescent="0.25">
      <c r="A18" s="79"/>
      <c r="B18" s="16" t="s">
        <v>26</v>
      </c>
      <c r="C18" s="10"/>
      <c r="D18" s="7">
        <v>17</v>
      </c>
      <c r="E18" s="8">
        <v>33</v>
      </c>
      <c r="F18" s="7">
        <v>6</v>
      </c>
      <c r="G18" s="7">
        <v>0</v>
      </c>
      <c r="H18" s="7">
        <f t="shared" si="6"/>
        <v>56</v>
      </c>
      <c r="I18" s="9"/>
    </row>
    <row r="19" spans="1:9" x14ac:dyDescent="0.25">
      <c r="A19" s="79"/>
      <c r="B19" s="24" t="s">
        <v>25</v>
      </c>
      <c r="C19" s="10"/>
      <c r="D19" s="7">
        <f>SUM(D15:D18)</f>
        <v>84</v>
      </c>
      <c r="E19" s="7">
        <f t="shared" ref="E19:H19" si="7">SUM(E15:E18)</f>
        <v>62</v>
      </c>
      <c r="F19" s="7">
        <f t="shared" si="7"/>
        <v>21</v>
      </c>
      <c r="G19" s="7">
        <f t="shared" si="7"/>
        <v>0</v>
      </c>
      <c r="H19" s="7">
        <f t="shared" si="7"/>
        <v>167</v>
      </c>
      <c r="I19" s="9"/>
    </row>
    <row r="20" spans="1:9" x14ac:dyDescent="0.25">
      <c r="A20" s="79"/>
      <c r="B20" s="16" t="s">
        <v>12</v>
      </c>
      <c r="C20" s="10"/>
      <c r="D20" s="7">
        <v>11</v>
      </c>
      <c r="E20" s="8">
        <v>8</v>
      </c>
      <c r="F20" s="7">
        <v>3</v>
      </c>
      <c r="G20" s="7">
        <v>0</v>
      </c>
      <c r="H20" s="7">
        <f>SUM(D20:G20)</f>
        <v>22</v>
      </c>
      <c r="I20" s="9"/>
    </row>
    <row r="21" spans="1:9" x14ac:dyDescent="0.25">
      <c r="A21" s="79"/>
      <c r="B21" s="16" t="s">
        <v>51</v>
      </c>
      <c r="C21" s="10"/>
      <c r="D21" s="17">
        <f>D20/D3</f>
        <v>5.9139784946236562E-2</v>
      </c>
      <c r="E21" s="17">
        <f t="shared" ref="E21:H21" si="8">E20/E3</f>
        <v>6.7796610169491525E-2</v>
      </c>
      <c r="F21" s="17">
        <f t="shared" si="8"/>
        <v>0.125</v>
      </c>
      <c r="G21" s="17">
        <f t="shared" si="8"/>
        <v>0</v>
      </c>
      <c r="H21" s="17">
        <f t="shared" si="8"/>
        <v>6.6869300911854099E-2</v>
      </c>
      <c r="I21" s="9"/>
    </row>
    <row r="22" spans="1:9" x14ac:dyDescent="0.25">
      <c r="A22" s="79"/>
      <c r="B22" s="16" t="s">
        <v>13</v>
      </c>
      <c r="C22" s="10"/>
      <c r="D22" s="7">
        <v>3</v>
      </c>
      <c r="E22" s="8">
        <v>4</v>
      </c>
      <c r="F22" s="7">
        <v>2</v>
      </c>
      <c r="G22" s="7">
        <v>0</v>
      </c>
      <c r="H22" s="7">
        <f>SUM(D22:G22)</f>
        <v>9</v>
      </c>
      <c r="I22" s="9"/>
    </row>
    <row r="23" spans="1:9" s="52" customFormat="1" x14ac:dyDescent="0.25">
      <c r="A23" s="80"/>
      <c r="B23" s="59" t="s">
        <v>29</v>
      </c>
      <c r="C23" s="30"/>
      <c r="D23" s="56">
        <f>100%-D21</f>
        <v>0.94086021505376349</v>
      </c>
      <c r="E23" s="56">
        <f t="shared" ref="E23:H23" si="9">100%-E21</f>
        <v>0.93220338983050843</v>
      </c>
      <c r="F23" s="56">
        <f t="shared" si="9"/>
        <v>0.875</v>
      </c>
      <c r="G23" s="56">
        <f t="shared" si="9"/>
        <v>1</v>
      </c>
      <c r="H23" s="56">
        <f t="shared" si="9"/>
        <v>0.93313069908814594</v>
      </c>
      <c r="I23" s="54"/>
    </row>
    <row r="24" spans="1:9" x14ac:dyDescent="0.25">
      <c r="A24" s="18"/>
      <c r="B24" s="12"/>
      <c r="C24" s="10"/>
      <c r="D24" s="13"/>
      <c r="E24" s="13"/>
      <c r="F24" s="13"/>
      <c r="G24" s="13"/>
      <c r="H24" s="14"/>
      <c r="I24" s="9"/>
    </row>
    <row r="25" spans="1:9" x14ac:dyDescent="0.25">
      <c r="A25" s="7" t="s">
        <v>16</v>
      </c>
      <c r="B25" s="16" t="s">
        <v>17</v>
      </c>
      <c r="C25" s="10"/>
      <c r="D25" s="7">
        <v>7</v>
      </c>
      <c r="E25" s="8"/>
      <c r="F25" s="7"/>
      <c r="G25" s="7"/>
      <c r="H25" s="7"/>
      <c r="I25" s="9"/>
    </row>
    <row r="26" spans="1:9" x14ac:dyDescent="0.25">
      <c r="A26" s="19"/>
      <c r="B26" s="12"/>
      <c r="C26" s="10"/>
      <c r="D26" s="13"/>
      <c r="E26" s="13"/>
      <c r="F26" s="13"/>
      <c r="G26" s="13"/>
      <c r="H26" s="14"/>
      <c r="I26" s="9"/>
    </row>
    <row r="27" spans="1:9" x14ac:dyDescent="0.25">
      <c r="A27" s="63" t="s">
        <v>4</v>
      </c>
      <c r="B27" s="64" t="s">
        <v>14</v>
      </c>
      <c r="C27" s="30"/>
      <c r="D27" s="85">
        <f>(H13+H23)/2</f>
        <v>0.92425765723638065</v>
      </c>
      <c r="E27" s="86"/>
      <c r="F27" s="86"/>
      <c r="G27" s="86"/>
      <c r="H27" s="87"/>
      <c r="I27" s="9"/>
    </row>
    <row r="28" spans="1:9" x14ac:dyDescent="0.25">
      <c r="I28" s="9"/>
    </row>
    <row r="29" spans="1:9" x14ac:dyDescent="0.25">
      <c r="B29" s="82" t="s">
        <v>18</v>
      </c>
      <c r="C29" s="82"/>
      <c r="D29" s="82"/>
      <c r="E29" s="82"/>
      <c r="F29" s="82"/>
      <c r="I29" s="9"/>
    </row>
    <row r="30" spans="1:9" x14ac:dyDescent="0.25">
      <c r="A30" s="15"/>
      <c r="B30" s="88" t="s">
        <v>19</v>
      </c>
      <c r="C30" s="73"/>
      <c r="D30" s="73"/>
      <c r="E30" s="23"/>
      <c r="F30" s="23" t="s">
        <v>4</v>
      </c>
      <c r="I30" s="9"/>
    </row>
    <row r="31" spans="1:9" x14ac:dyDescent="0.25">
      <c r="A31" s="74" t="s">
        <v>24</v>
      </c>
      <c r="B31" s="73" t="s">
        <v>20</v>
      </c>
      <c r="C31" s="73"/>
      <c r="D31" s="73"/>
      <c r="E31" s="15"/>
      <c r="F31" s="15">
        <v>2</v>
      </c>
      <c r="I31" s="9"/>
    </row>
    <row r="32" spans="1:9" x14ac:dyDescent="0.25">
      <c r="A32" s="74"/>
      <c r="B32" s="75" t="s">
        <v>21</v>
      </c>
      <c r="C32" s="76"/>
      <c r="D32" s="77"/>
      <c r="E32" s="15"/>
      <c r="F32" s="15">
        <v>4</v>
      </c>
      <c r="I32" s="9"/>
    </row>
    <row r="33" spans="1:18" x14ac:dyDescent="0.25">
      <c r="A33" s="74"/>
      <c r="B33" s="65" t="s">
        <v>50</v>
      </c>
      <c r="C33" s="66"/>
      <c r="D33" s="67"/>
      <c r="E33" s="15"/>
      <c r="F33" s="15">
        <v>2</v>
      </c>
      <c r="I33" s="9"/>
    </row>
    <row r="34" spans="1:18" x14ac:dyDescent="0.25">
      <c r="A34" s="74"/>
      <c r="B34" s="65" t="s">
        <v>59</v>
      </c>
      <c r="C34" s="66"/>
      <c r="D34" s="67"/>
      <c r="E34" s="15"/>
      <c r="F34" s="15">
        <v>1</v>
      </c>
      <c r="I34" s="9"/>
    </row>
    <row r="35" spans="1:18" x14ac:dyDescent="0.25">
      <c r="A35" s="74"/>
      <c r="B35" s="75" t="s">
        <v>22</v>
      </c>
      <c r="C35" s="76"/>
      <c r="D35" s="77"/>
      <c r="E35" s="15"/>
      <c r="F35" s="15">
        <v>1</v>
      </c>
    </row>
    <row r="36" spans="1:18" x14ac:dyDescent="0.25">
      <c r="A36" s="74"/>
      <c r="B36" s="73" t="s">
        <v>23</v>
      </c>
      <c r="C36" s="73"/>
      <c r="D36" s="73"/>
      <c r="E36" s="15"/>
      <c r="F36" s="15">
        <v>2</v>
      </c>
    </row>
    <row r="37" spans="1:18" s="21" customFormat="1" x14ac:dyDescent="0.25">
      <c r="A37" s="15"/>
      <c r="B37" s="73"/>
      <c r="C37" s="73"/>
      <c r="D37" s="73"/>
      <c r="E37" s="23" t="s">
        <v>4</v>
      </c>
      <c r="F37" s="23">
        <f>SUM(F31:F36)</f>
        <v>12</v>
      </c>
      <c r="I37"/>
      <c r="J37"/>
      <c r="K37"/>
      <c r="L37"/>
      <c r="M37"/>
      <c r="N37"/>
      <c r="O37"/>
      <c r="P37"/>
      <c r="Q37"/>
      <c r="R37"/>
    </row>
    <row r="38" spans="1:18" s="21" customFormat="1" x14ac:dyDescent="0.25">
      <c r="A38" s="78" t="s">
        <v>54</v>
      </c>
      <c r="B38" s="73" t="s">
        <v>50</v>
      </c>
      <c r="C38" s="73"/>
      <c r="D38" s="73"/>
      <c r="F38" s="15">
        <v>0</v>
      </c>
      <c r="I38"/>
      <c r="J38"/>
      <c r="K38"/>
      <c r="L38"/>
      <c r="M38"/>
      <c r="N38"/>
      <c r="O38"/>
      <c r="P38"/>
      <c r="Q38"/>
      <c r="R38"/>
    </row>
    <row r="39" spans="1:18" s="21" customFormat="1" x14ac:dyDescent="0.25">
      <c r="A39" s="79"/>
      <c r="B39" s="65" t="s">
        <v>56</v>
      </c>
      <c r="C39" s="66"/>
      <c r="D39" s="67"/>
      <c r="F39" s="15">
        <v>0</v>
      </c>
      <c r="I39"/>
      <c r="J39"/>
      <c r="K39"/>
      <c r="L39"/>
      <c r="M39"/>
      <c r="N39"/>
      <c r="O39"/>
      <c r="P39"/>
      <c r="Q39"/>
      <c r="R39"/>
    </row>
    <row r="40" spans="1:18" s="21" customFormat="1" x14ac:dyDescent="0.25">
      <c r="A40" s="79"/>
      <c r="B40" s="75" t="s">
        <v>22</v>
      </c>
      <c r="C40" s="76"/>
      <c r="D40" s="77"/>
      <c r="F40" s="15">
        <v>1</v>
      </c>
      <c r="I40"/>
      <c r="J40"/>
      <c r="K40"/>
      <c r="L40"/>
      <c r="M40"/>
      <c r="N40"/>
      <c r="O40"/>
      <c r="P40"/>
      <c r="Q40"/>
      <c r="R40"/>
    </row>
    <row r="41" spans="1:18" s="21" customFormat="1" x14ac:dyDescent="0.25">
      <c r="A41" s="80"/>
      <c r="B41" s="73" t="s">
        <v>23</v>
      </c>
      <c r="C41" s="73"/>
      <c r="D41" s="73"/>
      <c r="F41" s="15">
        <v>22</v>
      </c>
      <c r="I41"/>
      <c r="J41"/>
      <c r="K41"/>
      <c r="L41"/>
      <c r="M41"/>
      <c r="N41"/>
      <c r="O41"/>
      <c r="P41"/>
      <c r="Q41"/>
      <c r="R41"/>
    </row>
    <row r="42" spans="1:18" s="21" customFormat="1" x14ac:dyDescent="0.25">
      <c r="A42" s="15"/>
      <c r="B42" s="73"/>
      <c r="C42" s="73"/>
      <c r="D42" s="73"/>
      <c r="E42" s="23" t="s">
        <v>4</v>
      </c>
      <c r="F42" s="23">
        <f>SUM(F40:F41)</f>
        <v>23</v>
      </c>
      <c r="I42"/>
      <c r="J42"/>
      <c r="K42"/>
      <c r="L42"/>
      <c r="M42"/>
      <c r="N42"/>
      <c r="O42"/>
      <c r="P42"/>
      <c r="Q42"/>
      <c r="R42"/>
    </row>
    <row r="44" spans="1:18" x14ac:dyDescent="0.25">
      <c r="A44" s="89" t="s">
        <v>65</v>
      </c>
      <c r="B44" s="89"/>
      <c r="C44" s="89"/>
      <c r="D44" s="89"/>
      <c r="E44" s="89"/>
      <c r="F44" s="21">
        <v>16</v>
      </c>
    </row>
  </sheetData>
  <mergeCells count="21">
    <mergeCell ref="B36:D36"/>
    <mergeCell ref="B37:D37"/>
    <mergeCell ref="B38:D38"/>
    <mergeCell ref="B40:D40"/>
    <mergeCell ref="B41:D41"/>
    <mergeCell ref="A38:A41"/>
    <mergeCell ref="A44:E44"/>
    <mergeCell ref="A15:A23"/>
    <mergeCell ref="A1:B1"/>
    <mergeCell ref="A2:B2"/>
    <mergeCell ref="A3:B3"/>
    <mergeCell ref="A4:B4"/>
    <mergeCell ref="A6:A13"/>
    <mergeCell ref="B42:D42"/>
    <mergeCell ref="D27:H27"/>
    <mergeCell ref="B29:F29"/>
    <mergeCell ref="B30:D30"/>
    <mergeCell ref="A31:A36"/>
    <mergeCell ref="B31:D31"/>
    <mergeCell ref="B32:D32"/>
    <mergeCell ref="B35:D35"/>
  </mergeCells>
  <pageMargins left="0.7" right="0.7" top="0.75" bottom="0.75" header="0.3" footer="0.3"/>
  <pageSetup scale="95" orientation="portrait" r:id="rId1"/>
  <headerFooter>
    <oddHeader>&amp;C&amp;F</oddHead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4"/>
  <sheetViews>
    <sheetView topLeftCell="A28" zoomScaleNormal="100" workbookViewId="0">
      <selection activeCell="D11" sqref="D11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570312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82" t="s">
        <v>6</v>
      </c>
      <c r="B2" s="82"/>
      <c r="C2" s="6"/>
      <c r="D2" s="7">
        <v>61</v>
      </c>
      <c r="E2" s="8">
        <v>33</v>
      </c>
      <c r="F2" s="7">
        <v>22</v>
      </c>
      <c r="G2" s="7">
        <v>0</v>
      </c>
      <c r="H2" s="7">
        <f>SUM(D2:G2)</f>
        <v>116</v>
      </c>
      <c r="I2" s="9"/>
    </row>
    <row r="3" spans="1:9" x14ac:dyDescent="0.25">
      <c r="A3" s="82" t="s">
        <v>5</v>
      </c>
      <c r="B3" s="82"/>
      <c r="C3" s="10"/>
      <c r="D3" s="7">
        <v>203</v>
      </c>
      <c r="E3" s="8">
        <v>169</v>
      </c>
      <c r="F3" s="7">
        <v>20</v>
      </c>
      <c r="G3" s="7">
        <v>0</v>
      </c>
      <c r="H3" s="7">
        <f>SUM(D3:G3)</f>
        <v>392</v>
      </c>
      <c r="I3" s="9"/>
    </row>
    <row r="4" spans="1:9" x14ac:dyDescent="0.25">
      <c r="A4" s="83" t="s">
        <v>7</v>
      </c>
      <c r="B4" s="84"/>
      <c r="C4" s="10"/>
      <c r="D4" s="7">
        <f>SUM(D2:D3)</f>
        <v>264</v>
      </c>
      <c r="E4" s="7">
        <f t="shared" ref="E4:H4" si="0">SUM(E2:E3)</f>
        <v>202</v>
      </c>
      <c r="F4" s="7">
        <f t="shared" si="0"/>
        <v>42</v>
      </c>
      <c r="G4" s="7">
        <f t="shared" si="0"/>
        <v>0</v>
      </c>
      <c r="H4" s="7">
        <f t="shared" si="0"/>
        <v>508</v>
      </c>
      <c r="I4" s="9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8" t="s">
        <v>15</v>
      </c>
      <c r="B6" s="15" t="s">
        <v>9</v>
      </c>
      <c r="C6" s="10"/>
      <c r="D6" s="7">
        <v>21</v>
      </c>
      <c r="E6" s="8">
        <v>24</v>
      </c>
      <c r="F6" s="7">
        <v>17</v>
      </c>
      <c r="G6" s="7">
        <v>0</v>
      </c>
      <c r="H6" s="7">
        <f>SUM(D6:G6)</f>
        <v>62</v>
      </c>
      <c r="I6" s="9"/>
    </row>
    <row r="7" spans="1:9" x14ac:dyDescent="0.25">
      <c r="A7" s="79"/>
      <c r="B7" s="15" t="s">
        <v>10</v>
      </c>
      <c r="C7" s="10"/>
      <c r="D7" s="7">
        <v>30</v>
      </c>
      <c r="E7" s="8">
        <v>8</v>
      </c>
      <c r="F7" s="7">
        <v>0</v>
      </c>
      <c r="G7" s="7">
        <v>0</v>
      </c>
      <c r="H7" s="7">
        <f t="shared" ref="H7:H10" si="1">SUM(D7:G7)</f>
        <v>38</v>
      </c>
      <c r="I7" s="9"/>
    </row>
    <row r="8" spans="1:9" x14ac:dyDescent="0.25">
      <c r="A8" s="79"/>
      <c r="B8" s="16" t="s">
        <v>11</v>
      </c>
      <c r="C8" s="10"/>
      <c r="D8" s="7">
        <v>3</v>
      </c>
      <c r="E8" s="8">
        <v>3</v>
      </c>
      <c r="F8" s="7">
        <v>4</v>
      </c>
      <c r="G8" s="7">
        <v>0</v>
      </c>
      <c r="H8" s="7">
        <f t="shared" si="1"/>
        <v>10</v>
      </c>
      <c r="I8" s="9"/>
    </row>
    <row r="9" spans="1:9" x14ac:dyDescent="0.25">
      <c r="A9" s="79"/>
      <c r="B9" s="24" t="s">
        <v>25</v>
      </c>
      <c r="C9" s="10"/>
      <c r="D9" s="7">
        <f>SUM(D6:D8)</f>
        <v>54</v>
      </c>
      <c r="E9" s="7">
        <f t="shared" ref="E9:G9" si="2">SUM(E6:E8)</f>
        <v>35</v>
      </c>
      <c r="F9" s="7">
        <f t="shared" si="2"/>
        <v>21</v>
      </c>
      <c r="G9" s="7">
        <f t="shared" si="2"/>
        <v>0</v>
      </c>
      <c r="H9" s="7">
        <f t="shared" si="1"/>
        <v>110</v>
      </c>
      <c r="I9" s="9"/>
    </row>
    <row r="10" spans="1:9" x14ac:dyDescent="0.25">
      <c r="A10" s="79"/>
      <c r="B10" s="16" t="s">
        <v>12</v>
      </c>
      <c r="C10" s="10"/>
      <c r="D10" s="7">
        <v>8</v>
      </c>
      <c r="E10" s="8">
        <v>1</v>
      </c>
      <c r="F10" s="7">
        <v>0</v>
      </c>
      <c r="G10" s="7">
        <v>0</v>
      </c>
      <c r="H10" s="7">
        <f t="shared" si="1"/>
        <v>9</v>
      </c>
      <c r="I10" s="9"/>
    </row>
    <row r="11" spans="1:9" x14ac:dyDescent="0.25">
      <c r="A11" s="79"/>
      <c r="B11" s="16" t="s">
        <v>51</v>
      </c>
      <c r="C11" s="10"/>
      <c r="D11" s="17">
        <f>D10/D2</f>
        <v>0.13114754098360656</v>
      </c>
      <c r="E11" s="17">
        <f>E10/E2</f>
        <v>3.0303030303030304E-2</v>
      </c>
      <c r="F11" s="17">
        <f>F10/F3</f>
        <v>0</v>
      </c>
      <c r="G11" s="17">
        <v>0</v>
      </c>
      <c r="H11" s="17">
        <f>H10/H2</f>
        <v>7.7586206896551727E-2</v>
      </c>
      <c r="I11" s="9"/>
    </row>
    <row r="12" spans="1:9" x14ac:dyDescent="0.25">
      <c r="A12" s="79"/>
      <c r="B12" s="16" t="s">
        <v>13</v>
      </c>
      <c r="C12" s="10"/>
      <c r="D12" s="7">
        <v>0</v>
      </c>
      <c r="E12" s="8">
        <v>0</v>
      </c>
      <c r="F12" s="7">
        <v>0</v>
      </c>
      <c r="G12" s="7">
        <v>0</v>
      </c>
      <c r="H12" s="7">
        <f>SUM(D12:G12)</f>
        <v>0</v>
      </c>
      <c r="I12" s="9"/>
    </row>
    <row r="13" spans="1:9" s="52" customFormat="1" x14ac:dyDescent="0.25">
      <c r="A13" s="80"/>
      <c r="B13" s="55" t="s">
        <v>28</v>
      </c>
      <c r="C13" s="30"/>
      <c r="D13" s="56">
        <f>100%-D11</f>
        <v>0.86885245901639341</v>
      </c>
      <c r="E13" s="56">
        <f>100%-E11</f>
        <v>0.96969696969696972</v>
      </c>
      <c r="F13" s="56">
        <f>100%-F11</f>
        <v>1</v>
      </c>
      <c r="G13" s="56">
        <v>1</v>
      </c>
      <c r="H13" s="56">
        <f>100%-H11</f>
        <v>0.92241379310344829</v>
      </c>
      <c r="I13" s="54"/>
    </row>
    <row r="14" spans="1:9" x14ac:dyDescent="0.25">
      <c r="A14" s="18"/>
      <c r="B14" s="12"/>
      <c r="C14" s="10"/>
      <c r="D14" s="13"/>
      <c r="E14" s="13"/>
      <c r="F14" s="13"/>
      <c r="G14" s="13"/>
      <c r="H14" s="14"/>
      <c r="I14" s="9"/>
    </row>
    <row r="15" spans="1:9" x14ac:dyDescent="0.25">
      <c r="A15" s="78" t="s">
        <v>8</v>
      </c>
      <c r="B15" s="15" t="s">
        <v>9</v>
      </c>
      <c r="C15" s="10"/>
      <c r="D15" s="7">
        <v>60</v>
      </c>
      <c r="E15" s="8">
        <v>51</v>
      </c>
      <c r="F15" s="7">
        <v>12</v>
      </c>
      <c r="G15" s="7">
        <v>1</v>
      </c>
      <c r="H15" s="7">
        <f>SUM(D15:G15)</f>
        <v>124</v>
      </c>
      <c r="I15" s="9"/>
    </row>
    <row r="16" spans="1:9" x14ac:dyDescent="0.25">
      <c r="A16" s="79"/>
      <c r="B16" s="15" t="s">
        <v>10</v>
      </c>
      <c r="C16" s="10"/>
      <c r="D16" s="7">
        <v>10</v>
      </c>
      <c r="E16" s="8">
        <v>0</v>
      </c>
      <c r="F16" s="7">
        <v>0</v>
      </c>
      <c r="G16" s="7">
        <v>0</v>
      </c>
      <c r="H16" s="7">
        <f t="shared" ref="H16:H19" si="3">SUM(D16:G16)</f>
        <v>10</v>
      </c>
      <c r="I16" s="9"/>
    </row>
    <row r="17" spans="1:18" x14ac:dyDescent="0.25">
      <c r="A17" s="79"/>
      <c r="B17" s="16" t="s">
        <v>11</v>
      </c>
      <c r="C17" s="10"/>
      <c r="D17" s="7">
        <v>6</v>
      </c>
      <c r="E17" s="8">
        <v>1</v>
      </c>
      <c r="F17" s="7">
        <v>0</v>
      </c>
      <c r="G17" s="7">
        <v>0</v>
      </c>
      <c r="H17" s="7">
        <f t="shared" si="3"/>
        <v>7</v>
      </c>
      <c r="I17" s="9"/>
    </row>
    <row r="18" spans="1:18" x14ac:dyDescent="0.25">
      <c r="A18" s="79"/>
      <c r="B18" s="16" t="s">
        <v>62</v>
      </c>
      <c r="C18" s="10"/>
      <c r="D18" s="7">
        <v>39</v>
      </c>
      <c r="E18" s="8">
        <v>53</v>
      </c>
      <c r="F18" s="7">
        <v>5</v>
      </c>
      <c r="G18" s="7">
        <v>0</v>
      </c>
      <c r="H18" s="7">
        <f t="shared" si="3"/>
        <v>97</v>
      </c>
      <c r="I18" s="9"/>
    </row>
    <row r="19" spans="1:18" x14ac:dyDescent="0.25">
      <c r="A19" s="79"/>
      <c r="B19" s="24" t="s">
        <v>25</v>
      </c>
      <c r="C19" s="10"/>
      <c r="D19" s="7">
        <f>SUM(D15:D18)</f>
        <v>115</v>
      </c>
      <c r="E19" s="7">
        <f t="shared" ref="E19:G19" si="4">SUM(E15:E18)</f>
        <v>105</v>
      </c>
      <c r="F19" s="7">
        <f t="shared" si="4"/>
        <v>17</v>
      </c>
      <c r="G19" s="7">
        <f t="shared" si="4"/>
        <v>1</v>
      </c>
      <c r="H19" s="7">
        <f t="shared" si="3"/>
        <v>238</v>
      </c>
      <c r="I19" s="9"/>
    </row>
    <row r="20" spans="1:18" x14ac:dyDescent="0.25">
      <c r="A20" s="79"/>
      <c r="B20" s="16" t="s">
        <v>12</v>
      </c>
      <c r="C20" s="10"/>
      <c r="D20" s="7">
        <v>20</v>
      </c>
      <c r="E20" s="8">
        <v>14</v>
      </c>
      <c r="F20" s="7">
        <v>0</v>
      </c>
      <c r="G20" s="7">
        <v>0</v>
      </c>
      <c r="H20" s="7">
        <f>SUM(D20:G20)</f>
        <v>34</v>
      </c>
      <c r="I20" s="9"/>
    </row>
    <row r="21" spans="1:18" x14ac:dyDescent="0.25">
      <c r="A21" s="79"/>
      <c r="B21" s="16" t="s">
        <v>51</v>
      </c>
      <c r="C21" s="10"/>
      <c r="D21" s="17">
        <f>D20/D3</f>
        <v>9.8522167487684734E-2</v>
      </c>
      <c r="E21" s="17">
        <f>E20/E3</f>
        <v>8.2840236686390539E-2</v>
      </c>
      <c r="F21" s="17">
        <f>F20/F3</f>
        <v>0</v>
      </c>
      <c r="G21" s="17">
        <v>0</v>
      </c>
      <c r="H21" s="17">
        <f>H20/H3</f>
        <v>8.673469387755102E-2</v>
      </c>
      <c r="I21" s="9"/>
    </row>
    <row r="22" spans="1:18" x14ac:dyDescent="0.25">
      <c r="A22" s="79"/>
      <c r="B22" s="16" t="s">
        <v>13</v>
      </c>
      <c r="C22" s="10"/>
      <c r="D22" s="7">
        <v>6</v>
      </c>
      <c r="E22" s="8">
        <v>11</v>
      </c>
      <c r="F22" s="7">
        <v>3</v>
      </c>
      <c r="G22" s="7">
        <v>0</v>
      </c>
      <c r="H22" s="72">
        <f>SUM(D22:G22)</f>
        <v>20</v>
      </c>
      <c r="I22" s="9"/>
    </row>
    <row r="23" spans="1:18" s="52" customFormat="1" x14ac:dyDescent="0.25">
      <c r="A23" s="80"/>
      <c r="B23" s="59" t="s">
        <v>29</v>
      </c>
      <c r="C23" s="30"/>
      <c r="D23" s="56">
        <f>100%-D21</f>
        <v>0.90147783251231528</v>
      </c>
      <c r="E23" s="56">
        <f>100%-E21</f>
        <v>0.91715976331360949</v>
      </c>
      <c r="F23" s="56">
        <f>100%-F21</f>
        <v>1</v>
      </c>
      <c r="G23" s="56">
        <v>1</v>
      </c>
      <c r="H23" s="56">
        <f>100%-H21</f>
        <v>0.91326530612244894</v>
      </c>
      <c r="I23" s="54"/>
    </row>
    <row r="24" spans="1:18" x14ac:dyDescent="0.25">
      <c r="A24" s="18"/>
      <c r="B24" s="12"/>
      <c r="C24" s="10"/>
      <c r="D24" s="13"/>
      <c r="E24" s="13"/>
      <c r="F24" s="13"/>
      <c r="G24" s="13"/>
      <c r="H24" s="14"/>
      <c r="I24" s="9"/>
    </row>
    <row r="25" spans="1:18" x14ac:dyDescent="0.25">
      <c r="A25" s="7" t="s">
        <v>16</v>
      </c>
      <c r="B25" s="16" t="s">
        <v>17</v>
      </c>
      <c r="C25" s="10"/>
      <c r="D25" s="7">
        <v>3</v>
      </c>
      <c r="E25" s="8"/>
      <c r="F25" s="7"/>
      <c r="G25" s="7"/>
      <c r="H25" s="7"/>
      <c r="I25" s="9"/>
    </row>
    <row r="26" spans="1:18" x14ac:dyDescent="0.25">
      <c r="A26" s="19"/>
      <c r="B26" s="12"/>
      <c r="C26" s="10"/>
      <c r="D26" s="13"/>
      <c r="E26" s="13"/>
      <c r="F26" s="13"/>
      <c r="G26" s="13"/>
      <c r="H26" s="14"/>
      <c r="I26" s="9"/>
    </row>
    <row r="27" spans="1:18" x14ac:dyDescent="0.25">
      <c r="A27" s="63" t="s">
        <v>4</v>
      </c>
      <c r="B27" s="64" t="s">
        <v>14</v>
      </c>
      <c r="C27" s="30"/>
      <c r="D27" s="85">
        <f>(H13+H23)/2</f>
        <v>0.91783954961294856</v>
      </c>
      <c r="E27" s="86"/>
      <c r="F27" s="86"/>
      <c r="G27" s="86"/>
      <c r="H27" s="87"/>
      <c r="I27" s="9"/>
    </row>
    <row r="28" spans="1:18" x14ac:dyDescent="0.25">
      <c r="I28" s="9"/>
    </row>
    <row r="29" spans="1:18" x14ac:dyDescent="0.25">
      <c r="I29" s="9"/>
    </row>
    <row r="30" spans="1:18" x14ac:dyDescent="0.25">
      <c r="A30" s="15"/>
      <c r="B30" s="82" t="s">
        <v>18</v>
      </c>
      <c r="C30" s="82"/>
      <c r="D30" s="82"/>
      <c r="E30" s="82"/>
      <c r="F30" s="82"/>
      <c r="I30" s="9"/>
    </row>
    <row r="31" spans="1:18" x14ac:dyDescent="0.25">
      <c r="A31" s="15"/>
      <c r="B31" s="90" t="s">
        <v>19</v>
      </c>
      <c r="C31" s="91"/>
      <c r="D31" s="91"/>
      <c r="E31" s="92"/>
      <c r="F31" s="69" t="s">
        <v>4</v>
      </c>
      <c r="I31" s="9"/>
    </row>
    <row r="32" spans="1:18" s="21" customFormat="1" x14ac:dyDescent="0.25">
      <c r="A32" s="74" t="s">
        <v>15</v>
      </c>
      <c r="B32" s="75" t="s">
        <v>20</v>
      </c>
      <c r="C32" s="76"/>
      <c r="D32" s="76"/>
      <c r="E32" s="77"/>
      <c r="F32" s="15">
        <v>1</v>
      </c>
      <c r="I32"/>
      <c r="J32"/>
      <c r="K32"/>
      <c r="L32"/>
      <c r="M32"/>
      <c r="N32"/>
      <c r="O32"/>
      <c r="P32"/>
      <c r="Q32"/>
      <c r="R32"/>
    </row>
    <row r="33" spans="1:18" s="21" customFormat="1" x14ac:dyDescent="0.25">
      <c r="A33" s="74"/>
      <c r="B33" s="75" t="s">
        <v>21</v>
      </c>
      <c r="C33" s="76"/>
      <c r="D33" s="76"/>
      <c r="E33" s="77"/>
      <c r="F33" s="15">
        <v>3</v>
      </c>
      <c r="I33"/>
      <c r="J33"/>
      <c r="K33"/>
      <c r="L33"/>
      <c r="M33"/>
      <c r="N33"/>
      <c r="O33"/>
      <c r="P33"/>
      <c r="Q33"/>
      <c r="R33"/>
    </row>
    <row r="34" spans="1:18" s="21" customFormat="1" x14ac:dyDescent="0.25">
      <c r="A34" s="74"/>
      <c r="B34" s="75" t="s">
        <v>23</v>
      </c>
      <c r="C34" s="76"/>
      <c r="D34" s="76"/>
      <c r="E34" s="77"/>
      <c r="F34" s="15">
        <v>5</v>
      </c>
      <c r="I34"/>
      <c r="J34"/>
      <c r="K34"/>
      <c r="L34"/>
      <c r="M34"/>
      <c r="N34"/>
      <c r="O34"/>
      <c r="P34"/>
      <c r="Q34"/>
      <c r="R34"/>
    </row>
    <row r="35" spans="1:18" s="68" customFormat="1" x14ac:dyDescent="0.25">
      <c r="A35" s="31"/>
      <c r="B35" s="88" t="s">
        <v>4</v>
      </c>
      <c r="C35" s="88"/>
      <c r="D35" s="88"/>
      <c r="E35" s="88"/>
      <c r="F35" s="23">
        <f>SUM(F32:F34)</f>
        <v>9</v>
      </c>
      <c r="I35" s="52"/>
      <c r="J35" s="52"/>
      <c r="K35" s="52"/>
      <c r="L35" s="52"/>
      <c r="M35" s="52"/>
      <c r="N35" s="52"/>
      <c r="O35" s="52"/>
      <c r="P35" s="52"/>
      <c r="Q35" s="52"/>
      <c r="R35" s="52"/>
    </row>
    <row r="36" spans="1:18" x14ac:dyDescent="0.25">
      <c r="A36" s="73"/>
      <c r="B36" s="73"/>
      <c r="C36" s="73"/>
      <c r="D36" s="73"/>
      <c r="E36" s="73"/>
      <c r="F36" s="73"/>
      <c r="I36" s="9"/>
    </row>
    <row r="37" spans="1:18" x14ac:dyDescent="0.25">
      <c r="A37" s="15"/>
      <c r="B37" s="88" t="s">
        <v>19</v>
      </c>
      <c r="C37" s="73"/>
      <c r="D37" s="73"/>
      <c r="E37" s="73"/>
      <c r="F37" s="23" t="s">
        <v>4</v>
      </c>
      <c r="I37" s="9"/>
    </row>
    <row r="38" spans="1:18" x14ac:dyDescent="0.25">
      <c r="A38" s="74" t="s">
        <v>8</v>
      </c>
      <c r="B38" s="73" t="s">
        <v>55</v>
      </c>
      <c r="C38" s="73"/>
      <c r="D38" s="73"/>
      <c r="E38" s="73"/>
      <c r="F38" s="15">
        <v>1</v>
      </c>
      <c r="I38" s="9"/>
    </row>
    <row r="39" spans="1:18" x14ac:dyDescent="0.25">
      <c r="A39" s="74"/>
      <c r="B39" s="73" t="s">
        <v>57</v>
      </c>
      <c r="C39" s="73"/>
      <c r="D39" s="73"/>
      <c r="E39" s="73"/>
      <c r="F39" s="15">
        <v>5</v>
      </c>
      <c r="I39" s="9"/>
    </row>
    <row r="40" spans="1:18" x14ac:dyDescent="0.25">
      <c r="A40" s="74"/>
      <c r="B40" s="73" t="s">
        <v>23</v>
      </c>
      <c r="C40" s="73"/>
      <c r="D40" s="73"/>
      <c r="E40" s="73"/>
      <c r="F40" s="15">
        <v>25</v>
      </c>
    </row>
    <row r="41" spans="1:18" s="21" customFormat="1" x14ac:dyDescent="0.25">
      <c r="A41" s="74"/>
      <c r="B41" s="73" t="s">
        <v>60</v>
      </c>
      <c r="C41" s="73"/>
      <c r="D41" s="73"/>
      <c r="E41" s="73"/>
      <c r="F41" s="15">
        <v>3</v>
      </c>
      <c r="I41"/>
      <c r="J41"/>
      <c r="K41"/>
      <c r="L41"/>
      <c r="M41"/>
      <c r="N41"/>
      <c r="O41"/>
      <c r="P41"/>
      <c r="Q41"/>
      <c r="R41"/>
    </row>
    <row r="42" spans="1:18" s="68" customFormat="1" x14ac:dyDescent="0.25">
      <c r="A42" s="31"/>
      <c r="B42" s="88" t="s">
        <v>4</v>
      </c>
      <c r="C42" s="88"/>
      <c r="D42" s="88"/>
      <c r="E42" s="88"/>
      <c r="F42" s="23">
        <f>SUM(F38:F41)</f>
        <v>34</v>
      </c>
      <c r="I42" s="52"/>
      <c r="J42" s="52"/>
      <c r="K42" s="52"/>
      <c r="L42" s="52"/>
      <c r="M42" s="52"/>
      <c r="N42" s="52"/>
      <c r="O42" s="52"/>
      <c r="P42" s="52"/>
      <c r="Q42" s="52"/>
      <c r="R42" s="52"/>
    </row>
    <row r="44" spans="1:18" x14ac:dyDescent="0.25">
      <c r="A44" s="73" t="s">
        <v>65</v>
      </c>
      <c r="B44" s="73"/>
      <c r="C44" s="73"/>
      <c r="D44" s="73"/>
      <c r="E44" s="73"/>
      <c r="F44" s="7">
        <v>25</v>
      </c>
    </row>
  </sheetData>
  <mergeCells count="23">
    <mergeCell ref="B41:E41"/>
    <mergeCell ref="B35:E35"/>
    <mergeCell ref="A32:A34"/>
    <mergeCell ref="B37:E37"/>
    <mergeCell ref="B32:E32"/>
    <mergeCell ref="B33:E33"/>
    <mergeCell ref="B34:E34"/>
    <mergeCell ref="A44:E44"/>
    <mergeCell ref="A36:F36"/>
    <mergeCell ref="A1:B1"/>
    <mergeCell ref="A2:B2"/>
    <mergeCell ref="A3:B3"/>
    <mergeCell ref="A4:B4"/>
    <mergeCell ref="A6:A13"/>
    <mergeCell ref="D27:H27"/>
    <mergeCell ref="B30:F30"/>
    <mergeCell ref="B42:E42"/>
    <mergeCell ref="B31:E31"/>
    <mergeCell ref="A15:A23"/>
    <mergeCell ref="A38:A41"/>
    <mergeCell ref="B38:E38"/>
    <mergeCell ref="B39:E39"/>
    <mergeCell ref="B40:E40"/>
  </mergeCells>
  <pageMargins left="0.7" right="0.7" top="0.75" bottom="0.75" header="0.3" footer="0.3"/>
  <pageSetup scale="95" orientation="portrait" r:id="rId1"/>
  <headerFooter>
    <oddHeader>&amp;C&amp;F</oddHead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5"/>
  <sheetViews>
    <sheetView topLeftCell="A31" zoomScaleNormal="100" workbookViewId="0">
      <selection activeCell="A45" sqref="A45:XFD45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570312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82" t="s">
        <v>6</v>
      </c>
      <c r="B2" s="82"/>
      <c r="C2" s="6"/>
      <c r="D2" s="7">
        <v>87</v>
      </c>
      <c r="E2" s="8">
        <v>31</v>
      </c>
      <c r="F2" s="7">
        <v>10</v>
      </c>
      <c r="G2" s="7">
        <v>1</v>
      </c>
      <c r="H2" s="7">
        <f>SUM(D2:G2)</f>
        <v>129</v>
      </c>
      <c r="I2" s="9"/>
    </row>
    <row r="3" spans="1:9" x14ac:dyDescent="0.25">
      <c r="A3" s="82" t="s">
        <v>5</v>
      </c>
      <c r="B3" s="82"/>
      <c r="C3" s="10"/>
      <c r="D3" s="7">
        <v>145</v>
      </c>
      <c r="E3" s="8">
        <v>85</v>
      </c>
      <c r="F3" s="7">
        <v>35</v>
      </c>
      <c r="G3" s="7">
        <v>3</v>
      </c>
      <c r="H3" s="7">
        <f>SUM(D3:G3)</f>
        <v>268</v>
      </c>
      <c r="I3" s="9"/>
    </row>
    <row r="4" spans="1:9" x14ac:dyDescent="0.25">
      <c r="A4" s="83" t="s">
        <v>7</v>
      </c>
      <c r="B4" s="84"/>
      <c r="C4" s="10"/>
      <c r="D4" s="7">
        <f>SUM(D2:D3)</f>
        <v>232</v>
      </c>
      <c r="E4" s="7">
        <f t="shared" ref="E4:H4" si="0">SUM(E2:E3)</f>
        <v>116</v>
      </c>
      <c r="F4" s="7">
        <f t="shared" si="0"/>
        <v>45</v>
      </c>
      <c r="G4" s="7">
        <f t="shared" si="0"/>
        <v>4</v>
      </c>
      <c r="H4" s="7">
        <f t="shared" si="0"/>
        <v>397</v>
      </c>
      <c r="I4" s="9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8" t="s">
        <v>15</v>
      </c>
      <c r="B6" s="15" t="s">
        <v>9</v>
      </c>
      <c r="C6" s="10"/>
      <c r="D6" s="7">
        <v>28</v>
      </c>
      <c r="E6" s="8">
        <v>17</v>
      </c>
      <c r="F6" s="7">
        <v>14</v>
      </c>
      <c r="G6" s="7">
        <v>1</v>
      </c>
      <c r="H6" s="7">
        <f>SUM(D6:G6)</f>
        <v>60</v>
      </c>
      <c r="I6" s="9"/>
    </row>
    <row r="7" spans="1:9" x14ac:dyDescent="0.25">
      <c r="A7" s="79"/>
      <c r="B7" s="15" t="s">
        <v>10</v>
      </c>
      <c r="C7" s="10"/>
      <c r="D7" s="7">
        <v>27</v>
      </c>
      <c r="E7" s="8">
        <v>11</v>
      </c>
      <c r="F7" s="7">
        <v>0</v>
      </c>
      <c r="G7" s="7">
        <v>0</v>
      </c>
      <c r="H7" s="7">
        <f t="shared" ref="H7:H8" si="1">SUM(D7:G7)</f>
        <v>38</v>
      </c>
      <c r="I7" s="9"/>
    </row>
    <row r="8" spans="1:9" x14ac:dyDescent="0.25">
      <c r="A8" s="79"/>
      <c r="B8" s="16" t="s">
        <v>11</v>
      </c>
      <c r="C8" s="10"/>
      <c r="D8" s="7">
        <v>6</v>
      </c>
      <c r="E8" s="8">
        <v>1</v>
      </c>
      <c r="F8" s="7">
        <v>0</v>
      </c>
      <c r="G8" s="7">
        <v>0</v>
      </c>
      <c r="H8" s="7">
        <f t="shared" si="1"/>
        <v>7</v>
      </c>
      <c r="I8" s="9"/>
    </row>
    <row r="9" spans="1:9" x14ac:dyDescent="0.25">
      <c r="A9" s="79"/>
      <c r="B9" s="24" t="s">
        <v>25</v>
      </c>
      <c r="C9" s="10"/>
      <c r="D9" s="7">
        <f>SUM(D6:D8)</f>
        <v>61</v>
      </c>
      <c r="E9" s="7">
        <f t="shared" ref="E9:H9" si="2">SUM(E6:E8)</f>
        <v>29</v>
      </c>
      <c r="F9" s="7">
        <f t="shared" si="2"/>
        <v>14</v>
      </c>
      <c r="G9" s="7">
        <f t="shared" si="2"/>
        <v>1</v>
      </c>
      <c r="H9" s="7">
        <f t="shared" si="2"/>
        <v>105</v>
      </c>
      <c r="I9" s="9"/>
    </row>
    <row r="10" spans="1:9" x14ac:dyDescent="0.25">
      <c r="A10" s="79"/>
      <c r="B10" s="16" t="s">
        <v>12</v>
      </c>
      <c r="C10" s="10"/>
      <c r="D10" s="7">
        <v>4</v>
      </c>
      <c r="E10" s="8">
        <v>0</v>
      </c>
      <c r="F10" s="7">
        <v>3</v>
      </c>
      <c r="G10" s="7">
        <v>0</v>
      </c>
      <c r="H10" s="7">
        <f>SUM(D10:G10)</f>
        <v>7</v>
      </c>
      <c r="I10" s="9"/>
    </row>
    <row r="11" spans="1:9" x14ac:dyDescent="0.25">
      <c r="A11" s="79"/>
      <c r="B11" s="16" t="s">
        <v>51</v>
      </c>
      <c r="C11" s="10"/>
      <c r="D11" s="17">
        <f>D10/D2</f>
        <v>4.5977011494252873E-2</v>
      </c>
      <c r="E11" s="17">
        <f t="shared" ref="E11:H11" si="3">E10/E2</f>
        <v>0</v>
      </c>
      <c r="F11" s="17">
        <f t="shared" si="3"/>
        <v>0.3</v>
      </c>
      <c r="G11" s="17">
        <f t="shared" si="3"/>
        <v>0</v>
      </c>
      <c r="H11" s="17">
        <f t="shared" si="3"/>
        <v>5.4263565891472867E-2</v>
      </c>
      <c r="I11" s="9"/>
    </row>
    <row r="12" spans="1:9" x14ac:dyDescent="0.25">
      <c r="A12" s="79"/>
      <c r="B12" s="16" t="s">
        <v>13</v>
      </c>
      <c r="C12" s="10"/>
      <c r="D12" s="7">
        <v>0</v>
      </c>
      <c r="E12" s="8">
        <v>0</v>
      </c>
      <c r="F12" s="7">
        <v>0</v>
      </c>
      <c r="G12" s="7">
        <v>0</v>
      </c>
      <c r="H12" s="7">
        <v>0</v>
      </c>
      <c r="I12" s="9"/>
    </row>
    <row r="13" spans="1:9" s="52" customFormat="1" x14ac:dyDescent="0.25">
      <c r="A13" s="80"/>
      <c r="B13" s="55" t="s">
        <v>28</v>
      </c>
      <c r="C13" s="30"/>
      <c r="D13" s="56">
        <f>100%-D11</f>
        <v>0.95402298850574718</v>
      </c>
      <c r="E13" s="56">
        <f t="shared" ref="E13:H13" si="4">100%-E11</f>
        <v>1</v>
      </c>
      <c r="F13" s="56">
        <f t="shared" si="4"/>
        <v>0.7</v>
      </c>
      <c r="G13" s="56">
        <f t="shared" si="4"/>
        <v>1</v>
      </c>
      <c r="H13" s="56">
        <f t="shared" si="4"/>
        <v>0.94573643410852715</v>
      </c>
      <c r="I13" s="54"/>
    </row>
    <row r="14" spans="1:9" x14ac:dyDescent="0.25">
      <c r="A14" s="18"/>
      <c r="B14" s="12"/>
      <c r="C14" s="10"/>
      <c r="D14" s="13"/>
      <c r="E14" s="13"/>
      <c r="F14" s="13"/>
      <c r="G14" s="13"/>
      <c r="H14" s="14"/>
      <c r="I14" s="9"/>
    </row>
    <row r="15" spans="1:9" x14ac:dyDescent="0.25">
      <c r="A15" s="78" t="s">
        <v>8</v>
      </c>
      <c r="B15" s="15" t="s">
        <v>9</v>
      </c>
      <c r="C15" s="10"/>
      <c r="D15" s="7">
        <v>112</v>
      </c>
      <c r="E15" s="8">
        <v>54</v>
      </c>
      <c r="F15" s="7">
        <v>21</v>
      </c>
      <c r="G15" s="7">
        <v>0</v>
      </c>
      <c r="H15" s="7">
        <f>SUM(D15:G15)</f>
        <v>187</v>
      </c>
      <c r="I15" s="9"/>
    </row>
    <row r="16" spans="1:9" x14ac:dyDescent="0.25">
      <c r="A16" s="79"/>
      <c r="B16" s="15" t="s">
        <v>10</v>
      </c>
      <c r="C16" s="10"/>
      <c r="D16" s="7">
        <v>5</v>
      </c>
      <c r="E16" s="8">
        <v>0</v>
      </c>
      <c r="F16" s="7">
        <v>0</v>
      </c>
      <c r="G16" s="7">
        <v>0</v>
      </c>
      <c r="H16" s="7">
        <f t="shared" ref="H16:H19" si="5">SUM(D16:G16)</f>
        <v>5</v>
      </c>
      <c r="I16" s="9"/>
    </row>
    <row r="17" spans="1:9" x14ac:dyDescent="0.25">
      <c r="A17" s="79"/>
      <c r="B17" s="16" t="s">
        <v>11</v>
      </c>
      <c r="C17" s="10"/>
      <c r="D17" s="7">
        <v>2</v>
      </c>
      <c r="E17" s="8">
        <v>0</v>
      </c>
      <c r="F17" s="7">
        <v>0</v>
      </c>
      <c r="G17" s="7">
        <v>0</v>
      </c>
      <c r="H17" s="7">
        <f t="shared" si="5"/>
        <v>2</v>
      </c>
      <c r="I17" s="9"/>
    </row>
    <row r="18" spans="1:9" x14ac:dyDescent="0.25">
      <c r="A18" s="79"/>
      <c r="B18" s="16" t="s">
        <v>26</v>
      </c>
      <c r="C18" s="10"/>
      <c r="D18" s="7">
        <v>48</v>
      </c>
      <c r="E18" s="8">
        <v>57</v>
      </c>
      <c r="F18" s="7">
        <v>18</v>
      </c>
      <c r="G18" s="7">
        <v>3</v>
      </c>
      <c r="H18" s="7">
        <f t="shared" si="5"/>
        <v>126</v>
      </c>
      <c r="I18" s="9"/>
    </row>
    <row r="19" spans="1:9" x14ac:dyDescent="0.25">
      <c r="A19" s="79"/>
      <c r="B19" s="24" t="s">
        <v>25</v>
      </c>
      <c r="C19" s="10"/>
      <c r="D19" s="7">
        <f>SUM(D15:D18)</f>
        <v>167</v>
      </c>
      <c r="E19" s="7">
        <f t="shared" ref="E19:G19" si="6">SUM(E15:E18)</f>
        <v>111</v>
      </c>
      <c r="F19" s="7">
        <f t="shared" si="6"/>
        <v>39</v>
      </c>
      <c r="G19" s="7">
        <f t="shared" si="6"/>
        <v>3</v>
      </c>
      <c r="H19" s="7">
        <f t="shared" si="5"/>
        <v>320</v>
      </c>
      <c r="I19" s="9"/>
    </row>
    <row r="20" spans="1:9" x14ac:dyDescent="0.25">
      <c r="A20" s="79"/>
      <c r="B20" s="16" t="s">
        <v>12</v>
      </c>
      <c r="C20" s="10"/>
      <c r="D20" s="7">
        <v>24</v>
      </c>
      <c r="E20" s="8">
        <v>7</v>
      </c>
      <c r="F20" s="7">
        <v>0</v>
      </c>
      <c r="G20" s="7">
        <v>0</v>
      </c>
      <c r="H20" s="7">
        <f>SUM(D20:G20)</f>
        <v>31</v>
      </c>
      <c r="I20" s="9"/>
    </row>
    <row r="21" spans="1:9" x14ac:dyDescent="0.25">
      <c r="A21" s="79"/>
      <c r="B21" s="16" t="s">
        <v>51</v>
      </c>
      <c r="C21" s="10"/>
      <c r="D21" s="17">
        <f>D20/D3</f>
        <v>0.16551724137931034</v>
      </c>
      <c r="E21" s="17">
        <f t="shared" ref="E21:H21" si="7">E20/E3</f>
        <v>8.2352941176470587E-2</v>
      </c>
      <c r="F21" s="17">
        <f t="shared" si="7"/>
        <v>0</v>
      </c>
      <c r="G21" s="17">
        <f t="shared" si="7"/>
        <v>0</v>
      </c>
      <c r="H21" s="17">
        <f t="shared" si="7"/>
        <v>0.11567164179104478</v>
      </c>
      <c r="I21" s="9"/>
    </row>
    <row r="22" spans="1:9" x14ac:dyDescent="0.25">
      <c r="A22" s="79"/>
      <c r="B22" s="16" t="s">
        <v>13</v>
      </c>
      <c r="C22" s="10"/>
      <c r="D22" s="7">
        <v>6</v>
      </c>
      <c r="E22" s="8">
        <v>6</v>
      </c>
      <c r="F22" s="7">
        <v>0</v>
      </c>
      <c r="G22" s="7">
        <v>0</v>
      </c>
      <c r="H22" s="7">
        <f>SUM(D22:G22)</f>
        <v>12</v>
      </c>
      <c r="I22" s="9"/>
    </row>
    <row r="23" spans="1:9" s="52" customFormat="1" x14ac:dyDescent="0.25">
      <c r="A23" s="80"/>
      <c r="B23" s="59" t="s">
        <v>29</v>
      </c>
      <c r="C23" s="30"/>
      <c r="D23" s="56">
        <f>100%-D21</f>
        <v>0.83448275862068966</v>
      </c>
      <c r="E23" s="56">
        <f t="shared" ref="E23:H23" si="8">100%-E21</f>
        <v>0.91764705882352937</v>
      </c>
      <c r="F23" s="56">
        <f t="shared" si="8"/>
        <v>1</v>
      </c>
      <c r="G23" s="56">
        <f t="shared" si="8"/>
        <v>1</v>
      </c>
      <c r="H23" s="56">
        <f t="shared" si="8"/>
        <v>0.88432835820895517</v>
      </c>
      <c r="I23" s="54"/>
    </row>
    <row r="24" spans="1:9" x14ac:dyDescent="0.25">
      <c r="A24" s="18"/>
      <c r="B24" s="12"/>
      <c r="C24" s="10"/>
      <c r="D24" s="13"/>
      <c r="E24" s="13"/>
      <c r="F24" s="13"/>
      <c r="G24" s="13"/>
      <c r="H24" s="14"/>
      <c r="I24" s="9"/>
    </row>
    <row r="25" spans="1:9" x14ac:dyDescent="0.25">
      <c r="A25" s="7" t="s">
        <v>16</v>
      </c>
      <c r="B25" s="16" t="s">
        <v>17</v>
      </c>
      <c r="C25" s="10"/>
      <c r="D25" s="7">
        <v>16</v>
      </c>
      <c r="E25" s="8"/>
      <c r="F25" s="7"/>
      <c r="G25" s="7"/>
      <c r="H25" s="7"/>
      <c r="I25" s="9"/>
    </row>
    <row r="26" spans="1:9" x14ac:dyDescent="0.25">
      <c r="A26" s="19"/>
      <c r="B26" s="12"/>
      <c r="C26" s="10"/>
      <c r="D26" s="13"/>
      <c r="E26" s="13"/>
      <c r="F26" s="13"/>
      <c r="G26" s="13"/>
      <c r="H26" s="14"/>
      <c r="I26" s="9"/>
    </row>
    <row r="27" spans="1:9" x14ac:dyDescent="0.25">
      <c r="A27" s="63" t="s">
        <v>4</v>
      </c>
      <c r="B27" s="64" t="s">
        <v>14</v>
      </c>
      <c r="C27" s="30"/>
      <c r="D27" s="85">
        <f>(H13+H23)/2</f>
        <v>0.91503239615874121</v>
      </c>
      <c r="E27" s="86"/>
      <c r="F27" s="86"/>
      <c r="G27" s="86"/>
      <c r="H27" s="87"/>
      <c r="I27" s="9"/>
    </row>
    <row r="28" spans="1:9" x14ac:dyDescent="0.25">
      <c r="I28" s="9"/>
    </row>
    <row r="29" spans="1:9" x14ac:dyDescent="0.25">
      <c r="I29" s="9"/>
    </row>
    <row r="30" spans="1:9" x14ac:dyDescent="0.25">
      <c r="A30" s="15"/>
      <c r="B30" s="82" t="s">
        <v>18</v>
      </c>
      <c r="C30" s="82"/>
      <c r="D30" s="82"/>
      <c r="E30" s="82"/>
      <c r="F30" s="82"/>
      <c r="I30" s="9"/>
    </row>
    <row r="31" spans="1:9" x14ac:dyDescent="0.25">
      <c r="A31" s="15"/>
      <c r="B31" s="90" t="s">
        <v>19</v>
      </c>
      <c r="C31" s="91"/>
      <c r="D31" s="91"/>
      <c r="E31" s="92"/>
      <c r="F31" s="69" t="s">
        <v>4</v>
      </c>
      <c r="I31" s="9"/>
    </row>
    <row r="32" spans="1:9" x14ac:dyDescent="0.25">
      <c r="A32" s="74" t="s">
        <v>15</v>
      </c>
      <c r="B32" s="73" t="s">
        <v>20</v>
      </c>
      <c r="C32" s="73"/>
      <c r="D32" s="73"/>
      <c r="E32" s="73"/>
      <c r="F32" s="15">
        <v>3</v>
      </c>
      <c r="I32" s="9"/>
    </row>
    <row r="33" spans="1:18" x14ac:dyDescent="0.25">
      <c r="A33" s="74"/>
      <c r="B33" s="73" t="s">
        <v>21</v>
      </c>
      <c r="C33" s="73"/>
      <c r="D33" s="73"/>
      <c r="E33" s="73"/>
      <c r="F33" s="15">
        <v>1</v>
      </c>
      <c r="I33" s="9"/>
    </row>
    <row r="34" spans="1:18" x14ac:dyDescent="0.25">
      <c r="A34" s="74"/>
      <c r="B34" s="75" t="s">
        <v>66</v>
      </c>
      <c r="C34" s="76"/>
      <c r="D34" s="76"/>
      <c r="E34" s="77"/>
      <c r="F34" s="15">
        <v>1</v>
      </c>
      <c r="I34" s="9"/>
    </row>
    <row r="35" spans="1:18" x14ac:dyDescent="0.25">
      <c r="A35" s="74"/>
      <c r="B35" s="73" t="s">
        <v>23</v>
      </c>
      <c r="C35" s="73"/>
      <c r="D35" s="73"/>
      <c r="E35" s="73"/>
      <c r="F35" s="15">
        <v>2</v>
      </c>
    </row>
    <row r="36" spans="1:18" s="21" customFormat="1" x14ac:dyDescent="0.25">
      <c r="A36" s="31"/>
      <c r="B36" s="88" t="s">
        <v>4</v>
      </c>
      <c r="C36" s="88"/>
      <c r="D36" s="88"/>
      <c r="E36" s="88"/>
      <c r="F36" s="23">
        <f>SUM(F32:F35)</f>
        <v>7</v>
      </c>
      <c r="I36"/>
      <c r="J36"/>
      <c r="K36"/>
      <c r="L36"/>
      <c r="M36"/>
      <c r="N36"/>
      <c r="O36"/>
      <c r="P36"/>
      <c r="Q36"/>
      <c r="R36"/>
    </row>
    <row r="37" spans="1:18" s="21" customFormat="1" x14ac:dyDescent="0.25">
      <c r="A37" s="15"/>
      <c r="B37" s="88" t="s">
        <v>19</v>
      </c>
      <c r="C37" s="73"/>
      <c r="D37" s="73"/>
      <c r="E37" s="73"/>
      <c r="F37" s="23"/>
      <c r="I37"/>
      <c r="J37"/>
      <c r="K37"/>
      <c r="L37"/>
      <c r="M37"/>
      <c r="N37"/>
      <c r="O37"/>
      <c r="P37"/>
      <c r="Q37"/>
      <c r="R37"/>
    </row>
    <row r="38" spans="1:18" s="21" customFormat="1" x14ac:dyDescent="0.25">
      <c r="A38" s="74" t="s">
        <v>8</v>
      </c>
      <c r="B38" s="73" t="s">
        <v>57</v>
      </c>
      <c r="C38" s="73"/>
      <c r="D38" s="73"/>
      <c r="E38" s="73"/>
      <c r="F38" s="15">
        <v>3</v>
      </c>
      <c r="I38"/>
      <c r="J38"/>
      <c r="K38"/>
      <c r="L38"/>
      <c r="M38"/>
      <c r="N38"/>
      <c r="O38"/>
      <c r="P38"/>
      <c r="Q38"/>
      <c r="R38"/>
    </row>
    <row r="39" spans="1:18" s="21" customFormat="1" x14ac:dyDescent="0.25">
      <c r="A39" s="74"/>
      <c r="B39" s="75" t="s">
        <v>58</v>
      </c>
      <c r="C39" s="76"/>
      <c r="D39" s="76"/>
      <c r="E39" s="77"/>
      <c r="F39" s="15">
        <v>1</v>
      </c>
      <c r="I39"/>
      <c r="J39"/>
      <c r="K39"/>
      <c r="L39"/>
      <c r="M39"/>
      <c r="N39"/>
      <c r="O39"/>
      <c r="P39"/>
      <c r="Q39"/>
      <c r="R39"/>
    </row>
    <row r="40" spans="1:18" s="21" customFormat="1" x14ac:dyDescent="0.25">
      <c r="A40" s="74"/>
      <c r="B40" s="75" t="s">
        <v>55</v>
      </c>
      <c r="C40" s="76"/>
      <c r="D40" s="76"/>
      <c r="E40" s="77"/>
      <c r="F40" s="15">
        <v>1</v>
      </c>
      <c r="I40"/>
      <c r="J40"/>
      <c r="K40"/>
      <c r="L40"/>
      <c r="M40"/>
      <c r="N40"/>
      <c r="O40"/>
      <c r="P40"/>
      <c r="Q40"/>
      <c r="R40"/>
    </row>
    <row r="41" spans="1:18" x14ac:dyDescent="0.25">
      <c r="A41" s="74"/>
      <c r="B41" s="73" t="s">
        <v>23</v>
      </c>
      <c r="C41" s="73"/>
      <c r="D41" s="73"/>
      <c r="E41" s="73"/>
      <c r="F41" s="15">
        <v>26</v>
      </c>
    </row>
    <row r="42" spans="1:18" x14ac:dyDescent="0.25">
      <c r="A42" s="74"/>
      <c r="B42" s="88" t="s">
        <v>4</v>
      </c>
      <c r="C42" s="88"/>
      <c r="D42" s="88"/>
      <c r="E42" s="88"/>
      <c r="F42" s="23">
        <f>SUM(F38:F41)</f>
        <v>31</v>
      </c>
    </row>
    <row r="43" spans="1:18" x14ac:dyDescent="0.25">
      <c r="A43" s="31"/>
      <c r="B43" s="88"/>
      <c r="C43" s="88"/>
      <c r="D43" s="88"/>
      <c r="E43" s="88"/>
      <c r="F43" s="23"/>
    </row>
    <row r="45" spans="1:18" x14ac:dyDescent="0.25">
      <c r="A45" s="73" t="s">
        <v>65</v>
      </c>
      <c r="B45" s="73"/>
      <c r="C45" s="73"/>
      <c r="D45" s="73"/>
      <c r="E45" s="73"/>
      <c r="F45" s="7">
        <v>15</v>
      </c>
    </row>
  </sheetData>
  <mergeCells count="24">
    <mergeCell ref="A45:E45"/>
    <mergeCell ref="B39:E39"/>
    <mergeCell ref="B40:E40"/>
    <mergeCell ref="D27:H27"/>
    <mergeCell ref="B30:F30"/>
    <mergeCell ref="A32:A35"/>
    <mergeCell ref="B31:E31"/>
    <mergeCell ref="B32:E32"/>
    <mergeCell ref="B33:E33"/>
    <mergeCell ref="B34:E34"/>
    <mergeCell ref="B35:E35"/>
    <mergeCell ref="B36:E36"/>
    <mergeCell ref="B43:E43"/>
    <mergeCell ref="B37:E37"/>
    <mergeCell ref="A38:A42"/>
    <mergeCell ref="B41:E41"/>
    <mergeCell ref="B42:E42"/>
    <mergeCell ref="B38:E38"/>
    <mergeCell ref="A15:A23"/>
    <mergeCell ref="A1:B1"/>
    <mergeCell ref="A2:B2"/>
    <mergeCell ref="A3:B3"/>
    <mergeCell ref="A4:B4"/>
    <mergeCell ref="A6:A13"/>
  </mergeCells>
  <pageMargins left="0.7" right="0.7" top="0.75" bottom="0.75" header="0.3" footer="0.3"/>
  <pageSetup scale="95" orientation="portrait" r:id="rId1"/>
  <headerFooter>
    <oddHeader>&amp;C&amp;F</oddHead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1"/>
  <sheetViews>
    <sheetView topLeftCell="A28" zoomScaleNormal="100" workbookViewId="0">
      <selection activeCell="A41" sqref="A41:F41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570312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82" t="s">
        <v>6</v>
      </c>
      <c r="B2" s="82"/>
      <c r="C2" s="6"/>
      <c r="D2" s="7">
        <v>54</v>
      </c>
      <c r="E2" s="8">
        <v>51</v>
      </c>
      <c r="F2" s="7">
        <v>21</v>
      </c>
      <c r="G2" s="7">
        <v>0</v>
      </c>
      <c r="H2" s="7">
        <f>SUM(D2:G2)</f>
        <v>126</v>
      </c>
      <c r="I2" s="9"/>
    </row>
    <row r="3" spans="1:9" x14ac:dyDescent="0.25">
      <c r="A3" s="82" t="s">
        <v>5</v>
      </c>
      <c r="B3" s="82"/>
      <c r="C3" s="10"/>
      <c r="D3" s="7">
        <v>126</v>
      </c>
      <c r="E3" s="8">
        <v>97</v>
      </c>
      <c r="F3" s="7">
        <v>33</v>
      </c>
      <c r="G3" s="7">
        <v>6</v>
      </c>
      <c r="H3" s="7">
        <f>SUM(D3:G3)</f>
        <v>262</v>
      </c>
      <c r="I3" s="9"/>
    </row>
    <row r="4" spans="1:9" x14ac:dyDescent="0.25">
      <c r="A4" s="83" t="s">
        <v>7</v>
      </c>
      <c r="B4" s="84"/>
      <c r="C4" s="10"/>
      <c r="D4" s="7">
        <f>SUM(D2:D3)</f>
        <v>180</v>
      </c>
      <c r="E4" s="7">
        <f t="shared" ref="E4:H4" si="0">SUM(E2:E3)</f>
        <v>148</v>
      </c>
      <c r="F4" s="7">
        <f t="shared" si="0"/>
        <v>54</v>
      </c>
      <c r="G4" s="7">
        <f t="shared" si="0"/>
        <v>6</v>
      </c>
      <c r="H4" s="7">
        <f t="shared" si="0"/>
        <v>388</v>
      </c>
      <c r="I4" s="21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8" t="s">
        <v>15</v>
      </c>
      <c r="B6" s="15" t="s">
        <v>9</v>
      </c>
      <c r="C6" s="10"/>
      <c r="D6" s="7">
        <v>35</v>
      </c>
      <c r="E6" s="8">
        <v>30</v>
      </c>
      <c r="F6" s="7">
        <v>13</v>
      </c>
      <c r="G6" s="7">
        <v>0</v>
      </c>
      <c r="H6" s="7">
        <f>SUM(D6:G6)</f>
        <v>78</v>
      </c>
      <c r="I6" s="9"/>
    </row>
    <row r="7" spans="1:9" x14ac:dyDescent="0.25">
      <c r="A7" s="79"/>
      <c r="B7" s="15" t="s">
        <v>10</v>
      </c>
      <c r="C7" s="10"/>
      <c r="D7" s="7">
        <v>26</v>
      </c>
      <c r="E7" s="8">
        <v>18</v>
      </c>
      <c r="F7" s="7">
        <v>0</v>
      </c>
      <c r="G7" s="7">
        <v>0</v>
      </c>
      <c r="H7" s="7">
        <f t="shared" ref="H7:H9" si="1">SUM(D7:G7)</f>
        <v>44</v>
      </c>
      <c r="I7" s="9"/>
    </row>
    <row r="8" spans="1:9" x14ac:dyDescent="0.25">
      <c r="A8" s="79"/>
      <c r="B8" s="16" t="s">
        <v>11</v>
      </c>
      <c r="C8" s="10"/>
      <c r="D8" s="7">
        <v>5</v>
      </c>
      <c r="E8" s="8">
        <v>9</v>
      </c>
      <c r="F8" s="7">
        <v>1</v>
      </c>
      <c r="G8" s="7">
        <v>0</v>
      </c>
      <c r="H8" s="7">
        <f t="shared" si="1"/>
        <v>15</v>
      </c>
      <c r="I8" s="9"/>
    </row>
    <row r="9" spans="1:9" x14ac:dyDescent="0.25">
      <c r="A9" s="79"/>
      <c r="B9" s="24" t="s">
        <v>25</v>
      </c>
      <c r="C9" s="10"/>
      <c r="D9" s="7">
        <f>SUM(D6:D8)</f>
        <v>66</v>
      </c>
      <c r="E9" s="7">
        <f t="shared" ref="E9:G9" si="2">SUM(E6:E8)</f>
        <v>57</v>
      </c>
      <c r="F9" s="7">
        <f t="shared" si="2"/>
        <v>14</v>
      </c>
      <c r="G9" s="7">
        <f t="shared" si="2"/>
        <v>0</v>
      </c>
      <c r="H9" s="7">
        <f t="shared" si="1"/>
        <v>137</v>
      </c>
      <c r="I9" s="9"/>
    </row>
    <row r="10" spans="1:9" x14ac:dyDescent="0.25">
      <c r="A10" s="79"/>
      <c r="B10" s="16" t="s">
        <v>12</v>
      </c>
      <c r="C10" s="10"/>
      <c r="D10" s="7">
        <v>2</v>
      </c>
      <c r="E10" s="8">
        <v>1</v>
      </c>
      <c r="F10" s="7">
        <v>2</v>
      </c>
      <c r="G10" s="7">
        <v>0</v>
      </c>
      <c r="H10" s="7">
        <f>SUM(D10:G10)</f>
        <v>5</v>
      </c>
      <c r="I10" s="9"/>
    </row>
    <row r="11" spans="1:9" x14ac:dyDescent="0.25">
      <c r="A11" s="79"/>
      <c r="B11" s="16" t="s">
        <v>51</v>
      </c>
      <c r="C11" s="10"/>
      <c r="D11" s="17">
        <f>D10/D2</f>
        <v>3.7037037037037035E-2</v>
      </c>
      <c r="E11" s="17">
        <f t="shared" ref="E11:H11" si="3">E10/E2</f>
        <v>1.9607843137254902E-2</v>
      </c>
      <c r="F11" s="17">
        <f t="shared" si="3"/>
        <v>9.5238095238095233E-2</v>
      </c>
      <c r="G11" s="17">
        <v>0</v>
      </c>
      <c r="H11" s="17">
        <f t="shared" si="3"/>
        <v>3.968253968253968E-2</v>
      </c>
      <c r="I11" s="9"/>
    </row>
    <row r="12" spans="1:9" x14ac:dyDescent="0.25">
      <c r="A12" s="79"/>
      <c r="B12" s="16" t="s">
        <v>13</v>
      </c>
      <c r="C12" s="10"/>
      <c r="D12" s="7">
        <v>0</v>
      </c>
      <c r="E12" s="8">
        <v>0</v>
      </c>
      <c r="F12" s="7">
        <v>0</v>
      </c>
      <c r="G12" s="7">
        <v>0</v>
      </c>
      <c r="H12" s="7">
        <v>0</v>
      </c>
      <c r="I12" s="9"/>
    </row>
    <row r="13" spans="1:9" s="52" customFormat="1" x14ac:dyDescent="0.25">
      <c r="A13" s="80"/>
      <c r="B13" s="55" t="s">
        <v>28</v>
      </c>
      <c r="C13" s="30"/>
      <c r="D13" s="56">
        <f>100%-D11</f>
        <v>0.96296296296296302</v>
      </c>
      <c r="E13" s="56">
        <f t="shared" ref="E13:H13" si="4">100%-E11</f>
        <v>0.98039215686274506</v>
      </c>
      <c r="F13" s="56">
        <f t="shared" si="4"/>
        <v>0.90476190476190477</v>
      </c>
      <c r="G13" s="56">
        <f t="shared" si="4"/>
        <v>1</v>
      </c>
      <c r="H13" s="56">
        <f t="shared" si="4"/>
        <v>0.96031746031746035</v>
      </c>
      <c r="I13" s="54"/>
    </row>
    <row r="14" spans="1:9" x14ac:dyDescent="0.25">
      <c r="A14" s="18"/>
      <c r="B14" s="12"/>
      <c r="C14" s="10"/>
      <c r="D14" s="13"/>
      <c r="E14" s="13"/>
      <c r="F14" s="13"/>
      <c r="G14" s="13"/>
      <c r="H14" s="14"/>
      <c r="I14" s="9"/>
    </row>
    <row r="15" spans="1:9" x14ac:dyDescent="0.25">
      <c r="A15" s="78" t="s">
        <v>8</v>
      </c>
      <c r="B15" s="15" t="s">
        <v>9</v>
      </c>
      <c r="C15" s="10"/>
      <c r="D15" s="7">
        <v>125</v>
      </c>
      <c r="E15" s="8">
        <v>47</v>
      </c>
      <c r="F15" s="7">
        <v>19</v>
      </c>
      <c r="G15" s="7">
        <v>0</v>
      </c>
      <c r="H15" s="7">
        <f>SUM(D15:G15)</f>
        <v>191</v>
      </c>
      <c r="I15" s="9"/>
    </row>
    <row r="16" spans="1:9" x14ac:dyDescent="0.25">
      <c r="A16" s="79"/>
      <c r="B16" s="15" t="s">
        <v>10</v>
      </c>
      <c r="C16" s="10"/>
      <c r="D16" s="7">
        <v>3</v>
      </c>
      <c r="E16" s="8">
        <v>1</v>
      </c>
      <c r="F16" s="7">
        <v>0</v>
      </c>
      <c r="G16" s="7">
        <v>0</v>
      </c>
      <c r="H16" s="7">
        <f t="shared" ref="H16:H18" si="5">SUM(D16:G16)</f>
        <v>4</v>
      </c>
      <c r="I16" s="9"/>
    </row>
    <row r="17" spans="1:9" x14ac:dyDescent="0.25">
      <c r="A17" s="79"/>
      <c r="B17" s="16" t="s">
        <v>11</v>
      </c>
      <c r="C17" s="10"/>
      <c r="D17" s="7">
        <v>6</v>
      </c>
      <c r="E17" s="8">
        <v>8</v>
      </c>
      <c r="F17" s="7">
        <v>0</v>
      </c>
      <c r="G17" s="7">
        <v>0</v>
      </c>
      <c r="H17" s="7">
        <f t="shared" si="5"/>
        <v>14</v>
      </c>
      <c r="I17" s="9"/>
    </row>
    <row r="18" spans="1:9" x14ac:dyDescent="0.25">
      <c r="A18" s="79"/>
      <c r="B18" s="16" t="s">
        <v>26</v>
      </c>
      <c r="C18" s="10"/>
      <c r="D18" s="7">
        <v>24</v>
      </c>
      <c r="E18" s="8">
        <v>48</v>
      </c>
      <c r="F18" s="7">
        <v>8</v>
      </c>
      <c r="G18" s="7">
        <v>0</v>
      </c>
      <c r="H18" s="7">
        <f t="shared" si="5"/>
        <v>80</v>
      </c>
      <c r="I18" s="9"/>
    </row>
    <row r="19" spans="1:9" x14ac:dyDescent="0.25">
      <c r="A19" s="79"/>
      <c r="B19" s="24" t="s">
        <v>25</v>
      </c>
      <c r="C19" s="10"/>
      <c r="D19" s="7">
        <f>SUM(D15:D18)</f>
        <v>158</v>
      </c>
      <c r="E19" s="7">
        <f t="shared" ref="E19:H19" si="6">SUM(E15:E18)</f>
        <v>104</v>
      </c>
      <c r="F19" s="7">
        <f t="shared" si="6"/>
        <v>27</v>
      </c>
      <c r="G19" s="7">
        <f t="shared" si="6"/>
        <v>0</v>
      </c>
      <c r="H19" s="7">
        <f t="shared" si="6"/>
        <v>289</v>
      </c>
      <c r="I19" s="9"/>
    </row>
    <row r="20" spans="1:9" x14ac:dyDescent="0.25">
      <c r="A20" s="79"/>
      <c r="B20" s="16" t="s">
        <v>12</v>
      </c>
      <c r="C20" s="10"/>
      <c r="D20" s="7">
        <v>9</v>
      </c>
      <c r="E20" s="8">
        <v>12</v>
      </c>
      <c r="F20" s="7">
        <v>7</v>
      </c>
      <c r="G20" s="7">
        <v>1</v>
      </c>
      <c r="H20" s="7">
        <f>SUM(D20:G20)</f>
        <v>29</v>
      </c>
      <c r="I20" s="9"/>
    </row>
    <row r="21" spans="1:9" x14ac:dyDescent="0.25">
      <c r="A21" s="79"/>
      <c r="B21" s="16" t="s">
        <v>51</v>
      </c>
      <c r="C21" s="10"/>
      <c r="D21" s="17">
        <f>D20/D3</f>
        <v>7.1428571428571425E-2</v>
      </c>
      <c r="E21" s="17">
        <f t="shared" ref="E21:H21" si="7">E20/E3</f>
        <v>0.12371134020618557</v>
      </c>
      <c r="F21" s="17">
        <f t="shared" si="7"/>
        <v>0.21212121212121213</v>
      </c>
      <c r="G21" s="17">
        <f t="shared" si="7"/>
        <v>0.16666666666666666</v>
      </c>
      <c r="H21" s="17">
        <f t="shared" si="7"/>
        <v>0.11068702290076336</v>
      </c>
      <c r="I21" s="9"/>
    </row>
    <row r="22" spans="1:9" x14ac:dyDescent="0.25">
      <c r="A22" s="79"/>
      <c r="B22" s="16" t="s">
        <v>13</v>
      </c>
      <c r="C22" s="10"/>
      <c r="D22" s="7">
        <v>4</v>
      </c>
      <c r="E22" s="8">
        <v>3</v>
      </c>
      <c r="F22" s="7">
        <v>4</v>
      </c>
      <c r="G22" s="7">
        <v>3</v>
      </c>
      <c r="H22" s="7">
        <f>SUM(D22:G22)</f>
        <v>14</v>
      </c>
      <c r="I22" s="9"/>
    </row>
    <row r="23" spans="1:9" s="52" customFormat="1" x14ac:dyDescent="0.25">
      <c r="A23" s="80"/>
      <c r="B23" s="59" t="s">
        <v>29</v>
      </c>
      <c r="C23" s="30"/>
      <c r="D23" s="56">
        <f>100%-D21</f>
        <v>0.9285714285714286</v>
      </c>
      <c r="E23" s="56">
        <f t="shared" ref="E23:H23" si="8">100%-E21</f>
        <v>0.87628865979381443</v>
      </c>
      <c r="F23" s="56">
        <f t="shared" si="8"/>
        <v>0.78787878787878785</v>
      </c>
      <c r="G23" s="56">
        <f t="shared" si="8"/>
        <v>0.83333333333333337</v>
      </c>
      <c r="H23" s="56">
        <f t="shared" si="8"/>
        <v>0.88931297709923662</v>
      </c>
      <c r="I23" s="54"/>
    </row>
    <row r="24" spans="1:9" x14ac:dyDescent="0.25">
      <c r="A24" s="18"/>
      <c r="B24" s="12"/>
      <c r="C24" s="10"/>
      <c r="D24" s="13"/>
      <c r="E24" s="13"/>
      <c r="F24" s="13"/>
      <c r="G24" s="13"/>
      <c r="H24" s="14"/>
      <c r="I24" s="9"/>
    </row>
    <row r="25" spans="1:9" x14ac:dyDescent="0.25">
      <c r="A25" s="7" t="s">
        <v>16</v>
      </c>
      <c r="B25" s="16" t="s">
        <v>17</v>
      </c>
      <c r="C25" s="10"/>
      <c r="D25" s="7"/>
      <c r="E25" s="8"/>
      <c r="F25" s="7"/>
      <c r="G25" s="7"/>
      <c r="H25" s="7"/>
      <c r="I25" s="9"/>
    </row>
    <row r="26" spans="1:9" x14ac:dyDescent="0.25">
      <c r="A26" s="19"/>
      <c r="B26" s="12"/>
      <c r="C26" s="10"/>
      <c r="D26" s="13"/>
      <c r="E26" s="13"/>
      <c r="F26" s="13"/>
      <c r="G26" s="13"/>
      <c r="H26" s="14"/>
      <c r="I26" s="9"/>
    </row>
    <row r="27" spans="1:9" x14ac:dyDescent="0.25">
      <c r="A27" s="63" t="s">
        <v>4</v>
      </c>
      <c r="B27" s="64" t="s">
        <v>14</v>
      </c>
      <c r="C27" s="30"/>
      <c r="D27" s="85">
        <f>(H13+H23)/2</f>
        <v>0.92481521870834849</v>
      </c>
      <c r="E27" s="86"/>
      <c r="F27" s="86"/>
      <c r="G27" s="86"/>
      <c r="H27" s="87"/>
      <c r="I27" s="9"/>
    </row>
    <row r="28" spans="1:9" x14ac:dyDescent="0.25">
      <c r="I28" s="9"/>
    </row>
    <row r="29" spans="1:9" x14ac:dyDescent="0.25">
      <c r="I29" s="9"/>
    </row>
    <row r="30" spans="1:9" x14ac:dyDescent="0.25">
      <c r="A30" s="15"/>
      <c r="B30" s="100" t="s">
        <v>18</v>
      </c>
      <c r="C30" s="100"/>
      <c r="D30" s="100"/>
      <c r="E30" s="100"/>
      <c r="F30" s="100"/>
      <c r="I30" s="9"/>
    </row>
    <row r="31" spans="1:9" x14ac:dyDescent="0.25">
      <c r="A31" s="15"/>
      <c r="B31" s="97" t="s">
        <v>19</v>
      </c>
      <c r="C31" s="76"/>
      <c r="D31" s="76"/>
      <c r="E31" s="77"/>
      <c r="F31" s="23" t="s">
        <v>4</v>
      </c>
      <c r="I31" s="9"/>
    </row>
    <row r="32" spans="1:9" x14ac:dyDescent="0.25">
      <c r="A32" s="98" t="s">
        <v>54</v>
      </c>
      <c r="B32" s="93" t="s">
        <v>21</v>
      </c>
      <c r="C32" s="76"/>
      <c r="D32" s="76"/>
      <c r="E32" s="77"/>
      <c r="F32" s="15">
        <v>2</v>
      </c>
    </row>
    <row r="33" spans="1:6" x14ac:dyDescent="0.25">
      <c r="A33" s="98"/>
      <c r="B33" s="93" t="s">
        <v>61</v>
      </c>
      <c r="C33" s="76"/>
      <c r="D33" s="76"/>
      <c r="E33" s="77"/>
      <c r="F33" s="15">
        <v>9</v>
      </c>
    </row>
    <row r="34" spans="1:6" x14ac:dyDescent="0.25">
      <c r="A34" s="98"/>
      <c r="B34" s="99" t="s">
        <v>23</v>
      </c>
      <c r="C34" s="73"/>
      <c r="D34" s="73"/>
      <c r="E34" s="73"/>
      <c r="F34" s="15">
        <v>18</v>
      </c>
    </row>
    <row r="35" spans="1:6" x14ac:dyDescent="0.25">
      <c r="A35" s="23"/>
      <c r="B35" s="94" t="s">
        <v>7</v>
      </c>
      <c r="C35" s="95"/>
      <c r="D35" s="95"/>
      <c r="E35" s="96"/>
      <c r="F35" s="23">
        <f>SUM(F32:F34)</f>
        <v>29</v>
      </c>
    </row>
    <row r="36" spans="1:6" x14ac:dyDescent="0.25">
      <c r="A36" s="98" t="s">
        <v>24</v>
      </c>
      <c r="B36" s="93" t="s">
        <v>20</v>
      </c>
      <c r="C36" s="76"/>
      <c r="D36" s="76"/>
      <c r="E36" s="77"/>
      <c r="F36" s="15">
        <v>3</v>
      </c>
    </row>
    <row r="37" spans="1:6" x14ac:dyDescent="0.25">
      <c r="A37" s="98"/>
      <c r="B37" s="93" t="s">
        <v>23</v>
      </c>
      <c r="C37" s="76"/>
      <c r="D37" s="76"/>
      <c r="E37" s="77"/>
      <c r="F37" s="15">
        <v>2</v>
      </c>
    </row>
    <row r="38" spans="1:6" x14ac:dyDescent="0.25">
      <c r="A38" s="15"/>
      <c r="B38" s="94" t="s">
        <v>7</v>
      </c>
      <c r="C38" s="95"/>
      <c r="D38" s="95"/>
      <c r="E38" s="96"/>
      <c r="F38" s="23">
        <f>SUM(F36:F37)</f>
        <v>5</v>
      </c>
    </row>
    <row r="39" spans="1:6" x14ac:dyDescent="0.25">
      <c r="A39" s="15"/>
      <c r="B39" s="16"/>
      <c r="C39" s="15"/>
      <c r="D39" s="7"/>
      <c r="E39" s="8"/>
      <c r="F39" s="7"/>
    </row>
    <row r="41" spans="1:6" x14ac:dyDescent="0.25">
      <c r="A41" s="73" t="s">
        <v>65</v>
      </c>
      <c r="B41" s="73"/>
      <c r="C41" s="73"/>
      <c r="D41" s="73"/>
      <c r="E41" s="73"/>
      <c r="F41" s="7">
        <v>31</v>
      </c>
    </row>
  </sheetData>
  <mergeCells count="19">
    <mergeCell ref="D27:H27"/>
    <mergeCell ref="B30:F30"/>
    <mergeCell ref="A32:A34"/>
    <mergeCell ref="A15:A23"/>
    <mergeCell ref="A1:B1"/>
    <mergeCell ref="A2:B2"/>
    <mergeCell ref="A3:B3"/>
    <mergeCell ref="A4:B4"/>
    <mergeCell ref="A6:A13"/>
    <mergeCell ref="A41:E41"/>
    <mergeCell ref="B33:E33"/>
    <mergeCell ref="B38:E38"/>
    <mergeCell ref="B31:E31"/>
    <mergeCell ref="A36:A37"/>
    <mergeCell ref="B32:E32"/>
    <mergeCell ref="B34:E34"/>
    <mergeCell ref="B36:E36"/>
    <mergeCell ref="B37:E37"/>
    <mergeCell ref="B35:E35"/>
  </mergeCells>
  <pageMargins left="0.7" right="0.7" top="0.75" bottom="0.75" header="0.3" footer="0.3"/>
  <pageSetup scale="95" orientation="portrait" r:id="rId1"/>
  <headerFooter>
    <oddHeader>&amp;C&amp;F</oddHeader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0"/>
  <sheetViews>
    <sheetView topLeftCell="A19" zoomScale="77" zoomScaleNormal="77" workbookViewId="0">
      <selection activeCell="A40" sqref="A40:F40"/>
    </sheetView>
  </sheetViews>
  <sheetFormatPr defaultColWidth="9.140625" defaultRowHeight="15" x14ac:dyDescent="0.25"/>
  <cols>
    <col min="1" max="1" width="9.85546875" customWidth="1"/>
    <col min="2" max="2" width="18.42578125" style="20" customWidth="1"/>
    <col min="3" max="3" width="4.85546875" customWidth="1"/>
    <col min="4" max="4" width="10.140625" style="21" customWidth="1"/>
    <col min="5" max="5" width="10.140625" style="22" customWidth="1"/>
    <col min="6" max="8" width="10.140625" style="21" customWidth="1"/>
    <col min="9" max="9" width="10.140625" customWidth="1"/>
    <col min="10" max="15" width="9.5703125" customWidth="1"/>
    <col min="16" max="16" width="3.140625" customWidth="1"/>
    <col min="17" max="17" width="6.140625" bestFit="1" customWidth="1"/>
    <col min="18" max="18" width="7.85546875" customWidth="1"/>
  </cols>
  <sheetData>
    <row r="1" spans="1:9" s="5" customFormat="1" ht="45" x14ac:dyDescent="0.25">
      <c r="A1" s="81"/>
      <c r="B1" s="81"/>
      <c r="C1" s="1"/>
      <c r="D1" s="2" t="s">
        <v>0</v>
      </c>
      <c r="E1" s="3" t="s">
        <v>1</v>
      </c>
      <c r="F1" s="2" t="s">
        <v>2</v>
      </c>
      <c r="G1" s="2" t="s">
        <v>3</v>
      </c>
      <c r="H1" s="2" t="s">
        <v>4</v>
      </c>
      <c r="I1" s="4"/>
    </row>
    <row r="2" spans="1:9" x14ac:dyDescent="0.25">
      <c r="A2" s="82" t="s">
        <v>6</v>
      </c>
      <c r="B2" s="82"/>
      <c r="C2" s="6"/>
      <c r="D2" s="7">
        <v>63</v>
      </c>
      <c r="E2" s="8">
        <v>64</v>
      </c>
      <c r="F2" s="7">
        <v>12</v>
      </c>
      <c r="G2" s="7">
        <v>0</v>
      </c>
      <c r="H2" s="7">
        <f>SUM(D2:G2)</f>
        <v>139</v>
      </c>
      <c r="I2" s="9"/>
    </row>
    <row r="3" spans="1:9" x14ac:dyDescent="0.25">
      <c r="A3" s="82" t="s">
        <v>5</v>
      </c>
      <c r="B3" s="82"/>
      <c r="C3" s="10"/>
      <c r="D3" s="7">
        <v>146</v>
      </c>
      <c r="E3" s="8">
        <v>139</v>
      </c>
      <c r="F3" s="7">
        <v>41</v>
      </c>
      <c r="G3" s="7">
        <v>3</v>
      </c>
      <c r="H3" s="7">
        <f t="shared" ref="H3:H4" si="0">SUM(D3:G3)</f>
        <v>329</v>
      </c>
      <c r="I3" s="9"/>
    </row>
    <row r="4" spans="1:9" x14ac:dyDescent="0.25">
      <c r="A4" s="83" t="s">
        <v>7</v>
      </c>
      <c r="B4" s="84"/>
      <c r="C4" s="10"/>
      <c r="D4" s="7">
        <f>SUM(D2:D3)</f>
        <v>209</v>
      </c>
      <c r="E4" s="7">
        <f t="shared" ref="E4:G4" si="1">SUM(E2:E3)</f>
        <v>203</v>
      </c>
      <c r="F4" s="7">
        <f t="shared" si="1"/>
        <v>53</v>
      </c>
      <c r="G4" s="7">
        <f t="shared" si="1"/>
        <v>3</v>
      </c>
      <c r="H4" s="7">
        <f t="shared" si="0"/>
        <v>468</v>
      </c>
      <c r="I4" s="9"/>
    </row>
    <row r="5" spans="1:9" x14ac:dyDescent="0.25">
      <c r="A5" s="11"/>
      <c r="B5" s="12"/>
      <c r="C5" s="10"/>
      <c r="D5" s="13"/>
      <c r="E5" s="13"/>
      <c r="F5" s="13"/>
      <c r="G5" s="13"/>
      <c r="H5" s="14"/>
      <c r="I5" s="9"/>
    </row>
    <row r="6" spans="1:9" x14ac:dyDescent="0.25">
      <c r="A6" s="78" t="s">
        <v>15</v>
      </c>
      <c r="B6" s="15" t="s">
        <v>9</v>
      </c>
      <c r="C6" s="10"/>
      <c r="D6" s="7">
        <v>17</v>
      </c>
      <c r="E6" s="8">
        <v>10</v>
      </c>
      <c r="F6" s="7">
        <v>13</v>
      </c>
      <c r="G6" s="7">
        <v>0</v>
      </c>
      <c r="H6" s="7">
        <f>SUM(D6:G6)</f>
        <v>40</v>
      </c>
      <c r="I6" s="9"/>
    </row>
    <row r="7" spans="1:9" x14ac:dyDescent="0.25">
      <c r="A7" s="79"/>
      <c r="B7" s="15" t="s">
        <v>10</v>
      </c>
      <c r="C7" s="10"/>
      <c r="D7" s="7">
        <v>24</v>
      </c>
      <c r="E7" s="8">
        <v>9</v>
      </c>
      <c r="F7" s="7">
        <v>0</v>
      </c>
      <c r="G7" s="7">
        <v>0</v>
      </c>
      <c r="H7" s="7">
        <f t="shared" ref="H7:H8" si="2">SUM(D7:G7)</f>
        <v>33</v>
      </c>
      <c r="I7" s="9"/>
    </row>
    <row r="8" spans="1:9" x14ac:dyDescent="0.25">
      <c r="A8" s="79"/>
      <c r="B8" s="16" t="s">
        <v>11</v>
      </c>
      <c r="C8" s="10"/>
      <c r="D8" s="7">
        <v>8</v>
      </c>
      <c r="E8" s="8">
        <v>6</v>
      </c>
      <c r="F8" s="7">
        <v>2</v>
      </c>
      <c r="G8" s="7">
        <v>0</v>
      </c>
      <c r="H8" s="7">
        <f t="shared" si="2"/>
        <v>16</v>
      </c>
      <c r="I8" s="9"/>
    </row>
    <row r="9" spans="1:9" x14ac:dyDescent="0.25">
      <c r="A9" s="79"/>
      <c r="B9" s="24" t="s">
        <v>25</v>
      </c>
      <c r="C9" s="10"/>
      <c r="D9" s="7">
        <f>SUM(D6:D8)</f>
        <v>49</v>
      </c>
      <c r="E9" s="7">
        <f t="shared" ref="E9:H9" si="3">SUM(E6:E8)</f>
        <v>25</v>
      </c>
      <c r="F9" s="7">
        <f t="shared" si="3"/>
        <v>15</v>
      </c>
      <c r="G9" s="7">
        <f t="shared" si="3"/>
        <v>0</v>
      </c>
      <c r="H9" s="7">
        <f t="shared" si="3"/>
        <v>89</v>
      </c>
      <c r="I9" s="21"/>
    </row>
    <row r="10" spans="1:9" x14ac:dyDescent="0.25">
      <c r="A10" s="79"/>
      <c r="B10" s="16" t="s">
        <v>12</v>
      </c>
      <c r="C10" s="10"/>
      <c r="D10" s="7">
        <v>2</v>
      </c>
      <c r="E10" s="8">
        <v>11</v>
      </c>
      <c r="F10" s="7">
        <v>1</v>
      </c>
      <c r="G10" s="7">
        <v>0</v>
      </c>
      <c r="H10" s="7">
        <f>SUM(D10:G10)</f>
        <v>14</v>
      </c>
      <c r="I10" s="9"/>
    </row>
    <row r="11" spans="1:9" x14ac:dyDescent="0.25">
      <c r="A11" s="79"/>
      <c r="B11" s="16" t="s">
        <v>51</v>
      </c>
      <c r="C11" s="10"/>
      <c r="D11" s="17">
        <f>D10/D2</f>
        <v>3.1746031746031744E-2</v>
      </c>
      <c r="E11" s="17">
        <f>E10/E2</f>
        <v>0.171875</v>
      </c>
      <c r="F11" s="17">
        <f t="shared" ref="F11:H11" si="4">F10/F2</f>
        <v>8.3333333333333329E-2</v>
      </c>
      <c r="G11" s="17">
        <v>0</v>
      </c>
      <c r="H11" s="17">
        <f t="shared" si="4"/>
        <v>0.10071942446043165</v>
      </c>
      <c r="I11" s="9"/>
    </row>
    <row r="12" spans="1:9" x14ac:dyDescent="0.25">
      <c r="A12" s="79"/>
      <c r="B12" s="16" t="s">
        <v>13</v>
      </c>
      <c r="C12" s="10"/>
      <c r="D12" s="7">
        <v>0</v>
      </c>
      <c r="E12" s="8">
        <v>0</v>
      </c>
      <c r="F12" s="7">
        <v>0</v>
      </c>
      <c r="G12" s="7">
        <v>0</v>
      </c>
      <c r="H12" s="72">
        <v>0</v>
      </c>
      <c r="I12" s="9"/>
    </row>
    <row r="13" spans="1:9" s="52" customFormat="1" x14ac:dyDescent="0.25">
      <c r="A13" s="80"/>
      <c r="B13" s="55" t="s">
        <v>28</v>
      </c>
      <c r="C13" s="30"/>
      <c r="D13" s="56">
        <f>100%-D11</f>
        <v>0.96825396825396826</v>
      </c>
      <c r="E13" s="56">
        <f>100%-E11</f>
        <v>0.828125</v>
      </c>
      <c r="F13" s="56">
        <f t="shared" ref="F13:H13" si="5">100%-F11</f>
        <v>0.91666666666666663</v>
      </c>
      <c r="G13" s="56">
        <f t="shared" si="5"/>
        <v>1</v>
      </c>
      <c r="H13" s="56">
        <f t="shared" si="5"/>
        <v>0.89928057553956831</v>
      </c>
      <c r="I13" s="54"/>
    </row>
    <row r="14" spans="1:9" x14ac:dyDescent="0.25">
      <c r="A14" s="18"/>
      <c r="B14" s="12"/>
      <c r="C14" s="10"/>
      <c r="D14" s="13"/>
      <c r="E14" s="13"/>
      <c r="F14" s="13"/>
      <c r="G14" s="13"/>
      <c r="H14" s="14"/>
      <c r="I14" s="9"/>
    </row>
    <row r="15" spans="1:9" x14ac:dyDescent="0.25">
      <c r="A15" s="78" t="s">
        <v>8</v>
      </c>
      <c r="B15" s="15" t="s">
        <v>9</v>
      </c>
      <c r="C15" s="10"/>
      <c r="D15" s="7">
        <v>64</v>
      </c>
      <c r="E15" s="8">
        <v>44</v>
      </c>
      <c r="F15" s="7">
        <v>9</v>
      </c>
      <c r="G15" s="7">
        <v>3</v>
      </c>
      <c r="H15" s="7">
        <f>SUM(D15:G15)</f>
        <v>120</v>
      </c>
      <c r="I15" s="9"/>
    </row>
    <row r="16" spans="1:9" x14ac:dyDescent="0.25">
      <c r="A16" s="79"/>
      <c r="B16" s="15" t="s">
        <v>10</v>
      </c>
      <c r="C16" s="10"/>
      <c r="D16" s="7">
        <v>4</v>
      </c>
      <c r="E16" s="8">
        <v>0</v>
      </c>
      <c r="F16" s="7">
        <v>0</v>
      </c>
      <c r="G16" s="7">
        <v>0</v>
      </c>
      <c r="H16" s="7">
        <f t="shared" ref="H16:H18" si="6">SUM(D16:G16)</f>
        <v>4</v>
      </c>
      <c r="I16" s="9"/>
    </row>
    <row r="17" spans="1:9" x14ac:dyDescent="0.25">
      <c r="A17" s="79"/>
      <c r="B17" s="16" t="s">
        <v>11</v>
      </c>
      <c r="C17" s="10"/>
      <c r="D17" s="7">
        <v>0</v>
      </c>
      <c r="E17" s="8">
        <v>3</v>
      </c>
      <c r="F17" s="7">
        <v>1</v>
      </c>
      <c r="G17" s="7">
        <v>0</v>
      </c>
      <c r="H17" s="7">
        <f t="shared" si="6"/>
        <v>4</v>
      </c>
      <c r="I17" s="9"/>
    </row>
    <row r="18" spans="1:9" x14ac:dyDescent="0.25">
      <c r="A18" s="79"/>
      <c r="B18" s="16" t="s">
        <v>26</v>
      </c>
      <c r="C18" s="10"/>
      <c r="D18" s="7">
        <v>25</v>
      </c>
      <c r="E18" s="8">
        <v>45</v>
      </c>
      <c r="F18" s="7">
        <v>27</v>
      </c>
      <c r="G18" s="7">
        <v>1</v>
      </c>
      <c r="H18" s="7">
        <f t="shared" si="6"/>
        <v>98</v>
      </c>
      <c r="I18" s="9"/>
    </row>
    <row r="19" spans="1:9" x14ac:dyDescent="0.25">
      <c r="A19" s="79"/>
      <c r="B19" s="24" t="s">
        <v>25</v>
      </c>
      <c r="C19" s="10"/>
      <c r="D19" s="7">
        <f>SUM(D15:D18)</f>
        <v>93</v>
      </c>
      <c r="E19" s="7">
        <f t="shared" ref="E19:H19" si="7">SUM(E15:E18)</f>
        <v>92</v>
      </c>
      <c r="F19" s="7">
        <f t="shared" si="7"/>
        <v>37</v>
      </c>
      <c r="G19" s="7">
        <f t="shared" si="7"/>
        <v>4</v>
      </c>
      <c r="H19" s="7">
        <f t="shared" si="7"/>
        <v>226</v>
      </c>
      <c r="I19" s="9"/>
    </row>
    <row r="20" spans="1:9" x14ac:dyDescent="0.25">
      <c r="A20" s="79"/>
      <c r="B20" s="16" t="s">
        <v>12</v>
      </c>
      <c r="C20" s="10"/>
      <c r="D20" s="7">
        <v>8</v>
      </c>
      <c r="E20" s="8">
        <v>3</v>
      </c>
      <c r="F20" s="7">
        <v>4</v>
      </c>
      <c r="G20" s="7">
        <v>0</v>
      </c>
      <c r="H20" s="7">
        <f>SUM(D20:G20)</f>
        <v>15</v>
      </c>
      <c r="I20" s="9"/>
    </row>
    <row r="21" spans="1:9" x14ac:dyDescent="0.25">
      <c r="A21" s="79"/>
      <c r="B21" s="16" t="s">
        <v>51</v>
      </c>
      <c r="C21" s="10"/>
      <c r="D21" s="17">
        <f>D20/D3</f>
        <v>5.4794520547945202E-2</v>
      </c>
      <c r="E21" s="17">
        <f t="shared" ref="E21:H21" si="8">E20/E3</f>
        <v>2.1582733812949641E-2</v>
      </c>
      <c r="F21" s="17">
        <f t="shared" si="8"/>
        <v>9.7560975609756101E-2</v>
      </c>
      <c r="G21" s="17">
        <f t="shared" si="8"/>
        <v>0</v>
      </c>
      <c r="H21" s="17">
        <f t="shared" si="8"/>
        <v>4.5592705167173252E-2</v>
      </c>
      <c r="I21" s="9"/>
    </row>
    <row r="22" spans="1:9" x14ac:dyDescent="0.25">
      <c r="A22" s="79"/>
      <c r="B22" s="16" t="s">
        <v>13</v>
      </c>
      <c r="C22" s="10"/>
      <c r="D22" s="7">
        <v>8</v>
      </c>
      <c r="E22" s="8">
        <v>3</v>
      </c>
      <c r="F22" s="7">
        <v>0</v>
      </c>
      <c r="G22" s="7">
        <v>0</v>
      </c>
      <c r="H22" s="72">
        <f>SUM(D22:G22)</f>
        <v>11</v>
      </c>
      <c r="I22" s="9"/>
    </row>
    <row r="23" spans="1:9" s="52" customFormat="1" x14ac:dyDescent="0.25">
      <c r="A23" s="80"/>
      <c r="B23" s="59" t="s">
        <v>29</v>
      </c>
      <c r="C23" s="30"/>
      <c r="D23" s="56">
        <f>100%-D21</f>
        <v>0.9452054794520548</v>
      </c>
      <c r="E23" s="56">
        <f t="shared" ref="E23:H23" si="9">100%-E21</f>
        <v>0.97841726618705038</v>
      </c>
      <c r="F23" s="56">
        <f t="shared" si="9"/>
        <v>0.90243902439024393</v>
      </c>
      <c r="G23" s="56">
        <f t="shared" si="9"/>
        <v>1</v>
      </c>
      <c r="H23" s="56">
        <f t="shared" si="9"/>
        <v>0.95440729483282671</v>
      </c>
      <c r="I23" s="54"/>
    </row>
    <row r="24" spans="1:9" x14ac:dyDescent="0.25">
      <c r="A24" s="18"/>
      <c r="B24" s="12"/>
      <c r="C24" s="10"/>
      <c r="D24" s="13"/>
      <c r="E24" s="13"/>
      <c r="F24" s="13"/>
      <c r="G24" s="13"/>
      <c r="H24" s="14"/>
      <c r="I24" s="9"/>
    </row>
    <row r="25" spans="1:9" x14ac:dyDescent="0.25">
      <c r="A25" s="7" t="s">
        <v>16</v>
      </c>
      <c r="B25" s="16" t="s">
        <v>17</v>
      </c>
      <c r="C25" s="10"/>
      <c r="D25" s="7">
        <v>7</v>
      </c>
      <c r="E25" s="8"/>
      <c r="F25" s="7"/>
      <c r="G25" s="7"/>
      <c r="H25" s="7"/>
      <c r="I25" s="9"/>
    </row>
    <row r="26" spans="1:9" x14ac:dyDescent="0.25">
      <c r="A26" s="19"/>
      <c r="B26" s="12"/>
      <c r="C26" s="10"/>
      <c r="D26" s="13"/>
      <c r="E26" s="13"/>
      <c r="F26" s="13"/>
      <c r="G26" s="13"/>
      <c r="H26" s="14"/>
      <c r="I26" s="9"/>
    </row>
    <row r="27" spans="1:9" x14ac:dyDescent="0.25">
      <c r="A27" s="63" t="s">
        <v>4</v>
      </c>
      <c r="B27" s="64" t="s">
        <v>14</v>
      </c>
      <c r="C27" s="30"/>
      <c r="D27" s="85">
        <f>(H13+H23)/2</f>
        <v>0.92684393518619745</v>
      </c>
      <c r="E27" s="86"/>
      <c r="F27" s="86"/>
      <c r="G27" s="86"/>
      <c r="H27" s="87"/>
      <c r="I27" s="9"/>
    </row>
    <row r="28" spans="1:9" x14ac:dyDescent="0.25">
      <c r="I28" s="9"/>
    </row>
    <row r="29" spans="1:9" x14ac:dyDescent="0.25">
      <c r="I29" s="9"/>
    </row>
    <row r="30" spans="1:9" x14ac:dyDescent="0.25">
      <c r="B30" s="82" t="s">
        <v>18</v>
      </c>
      <c r="C30" s="82"/>
      <c r="D30" s="82"/>
      <c r="E30" s="82"/>
      <c r="F30" s="82"/>
      <c r="I30" s="9"/>
    </row>
    <row r="31" spans="1:9" x14ac:dyDescent="0.25">
      <c r="A31" s="15"/>
      <c r="B31" s="88" t="s">
        <v>19</v>
      </c>
      <c r="C31" s="73"/>
      <c r="D31" s="73"/>
      <c r="E31" s="23"/>
      <c r="F31" s="23" t="s">
        <v>7</v>
      </c>
      <c r="I31" s="9"/>
    </row>
    <row r="32" spans="1:9" x14ac:dyDescent="0.25">
      <c r="A32" s="74" t="s">
        <v>24</v>
      </c>
      <c r="B32" s="65" t="s">
        <v>20</v>
      </c>
      <c r="C32" s="66"/>
      <c r="D32" s="67"/>
      <c r="E32" s="15"/>
      <c r="F32" s="15">
        <v>4</v>
      </c>
    </row>
    <row r="33" spans="1:18" x14ac:dyDescent="0.25">
      <c r="A33" s="74"/>
      <c r="B33" s="65" t="s">
        <v>21</v>
      </c>
      <c r="C33" s="66"/>
      <c r="D33" s="67"/>
      <c r="E33" s="15"/>
      <c r="F33" s="15">
        <v>4</v>
      </c>
    </row>
    <row r="34" spans="1:18" x14ac:dyDescent="0.25">
      <c r="A34" s="74"/>
      <c r="B34" s="73" t="s">
        <v>23</v>
      </c>
      <c r="C34" s="73"/>
      <c r="D34" s="73"/>
      <c r="E34" s="15"/>
      <c r="F34" s="15">
        <v>6</v>
      </c>
    </row>
    <row r="35" spans="1:18" s="21" customFormat="1" x14ac:dyDescent="0.25">
      <c r="A35" s="15"/>
      <c r="B35" s="73"/>
      <c r="C35" s="73"/>
      <c r="D35" s="73"/>
      <c r="E35" s="23" t="s">
        <v>4</v>
      </c>
      <c r="F35" s="23">
        <f>SUM(F32:F34)</f>
        <v>14</v>
      </c>
      <c r="I35"/>
      <c r="J35"/>
      <c r="K35"/>
      <c r="L35"/>
      <c r="M35"/>
      <c r="N35"/>
      <c r="O35"/>
      <c r="P35"/>
      <c r="Q35"/>
      <c r="R35"/>
    </row>
    <row r="36" spans="1:18" s="21" customFormat="1" x14ac:dyDescent="0.25">
      <c r="A36" s="74" t="s">
        <v>54</v>
      </c>
      <c r="B36" s="73" t="s">
        <v>55</v>
      </c>
      <c r="C36" s="73"/>
      <c r="D36" s="73"/>
      <c r="E36" s="15"/>
      <c r="F36" s="15">
        <v>1</v>
      </c>
      <c r="I36"/>
      <c r="J36"/>
      <c r="K36"/>
      <c r="L36"/>
      <c r="M36"/>
      <c r="N36"/>
      <c r="O36"/>
      <c r="P36"/>
      <c r="Q36"/>
      <c r="R36"/>
    </row>
    <row r="37" spans="1:18" s="21" customFormat="1" x14ac:dyDescent="0.25">
      <c r="A37" s="74"/>
      <c r="B37" s="73" t="s">
        <v>23</v>
      </c>
      <c r="C37" s="73"/>
      <c r="D37" s="73"/>
      <c r="E37" s="15"/>
      <c r="F37" s="15">
        <v>14</v>
      </c>
      <c r="I37"/>
      <c r="J37"/>
      <c r="K37"/>
      <c r="L37"/>
      <c r="M37"/>
      <c r="N37"/>
      <c r="O37"/>
      <c r="P37"/>
      <c r="Q37"/>
      <c r="R37"/>
    </row>
    <row r="38" spans="1:18" s="21" customFormat="1" x14ac:dyDescent="0.25">
      <c r="A38" s="15"/>
      <c r="B38" s="73"/>
      <c r="C38" s="73"/>
      <c r="D38" s="73"/>
      <c r="E38" s="23" t="s">
        <v>4</v>
      </c>
      <c r="F38" s="23">
        <f>SUM(F36:F37)</f>
        <v>15</v>
      </c>
      <c r="I38"/>
      <c r="J38"/>
      <c r="K38"/>
      <c r="L38"/>
      <c r="M38"/>
      <c r="N38"/>
      <c r="O38"/>
      <c r="P38"/>
      <c r="Q38"/>
      <c r="R38"/>
    </row>
    <row r="40" spans="1:18" x14ac:dyDescent="0.25">
      <c r="A40" s="73" t="s">
        <v>65</v>
      </c>
      <c r="B40" s="73"/>
      <c r="C40" s="73"/>
      <c r="D40" s="73"/>
      <c r="E40" s="73"/>
      <c r="F40" s="7">
        <v>15</v>
      </c>
    </row>
  </sheetData>
  <mergeCells count="17">
    <mergeCell ref="A36:A37"/>
    <mergeCell ref="B36:D36"/>
    <mergeCell ref="B37:D37"/>
    <mergeCell ref="A40:E40"/>
    <mergeCell ref="A15:A23"/>
    <mergeCell ref="A1:B1"/>
    <mergeCell ref="A2:B2"/>
    <mergeCell ref="A3:B3"/>
    <mergeCell ref="A4:B4"/>
    <mergeCell ref="A6:A13"/>
    <mergeCell ref="B38:D38"/>
    <mergeCell ref="D27:H27"/>
    <mergeCell ref="B30:F30"/>
    <mergeCell ref="B31:D31"/>
    <mergeCell ref="A32:A34"/>
    <mergeCell ref="B34:D34"/>
    <mergeCell ref="B35:D35"/>
  </mergeCells>
  <pageMargins left="0.7" right="0.7" top="0.75" bottom="0.75" header="0.3" footer="0.3"/>
  <pageSetup orientation="portrait" r:id="rId1"/>
  <headerFooter>
    <oddHeader>&amp;C&amp;F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Yearly</vt:lpstr>
      <vt:lpstr>April!Print_Area</vt:lpstr>
      <vt:lpstr>December!Print_Area</vt:lpstr>
      <vt:lpstr>January!Print_Area</vt:lpstr>
      <vt:lpstr>March!Print_Area</vt:lpstr>
      <vt:lpstr>November!Print_Area</vt:lpstr>
      <vt:lpstr>October!Print_Area</vt:lpstr>
      <vt:lpstr>September!Print_Area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Animal Shelter</dc:creator>
  <cp:lastModifiedBy>Sarah Hammond</cp:lastModifiedBy>
  <cp:lastPrinted>2025-12-02T22:29:54Z</cp:lastPrinted>
  <dcterms:created xsi:type="dcterms:W3CDTF">2016-02-01T15:06:31Z</dcterms:created>
  <dcterms:modified xsi:type="dcterms:W3CDTF">2026-01-01T14:30:41Z</dcterms:modified>
</cp:coreProperties>
</file>